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LIT\Desktop\Projects\Beef School 2026\Presentations\8 - Supporting Documents\"/>
    </mc:Choice>
  </mc:AlternateContent>
  <xr:revisionPtr revIDLastSave="0" documentId="13_ncr:1_{B16C221D-05DB-49E8-AC01-028AAD43EBA1}" xr6:coauthVersionLast="47" xr6:coauthVersionMax="47" xr10:uidLastSave="{00000000-0000-0000-0000-000000000000}"/>
  <bookViews>
    <workbookView xWindow="-120" yWindow="-120" windowWidth="20730" windowHeight="11160" tabRatio="693" xr2:uid="{CC09E142-9BD7-4BB6-B856-2AD9D78541EB}"/>
  </bookViews>
  <sheets>
    <sheet name="TITLE" sheetId="13" r:id="rId1"/>
    <sheet name="FTAI program 2026" sheetId="12" r:id="rId2"/>
    <sheet name="CHECK LIST" sheetId="10" r:id="rId3"/>
    <sheet name="PHOTOS" sheetId="14" r:id="rId4"/>
    <sheet name="A.I SHEET" sheetId="8" r:id="rId5"/>
    <sheet name="STATS 24-25" sheetId="5" r:id="rId6"/>
    <sheet name="AFFECT OF GL" sheetId="7" r:id="rId7"/>
    <sheet name="COSTS" sheetId="15" r:id="rId8"/>
  </sheets>
  <definedNames>
    <definedName name="_xlnm.Print_Area" localSheetId="2">'CHECK LIST'!$A$1:$G$71</definedName>
    <definedName name="_xlnm.Print_Area" localSheetId="5">'STATS 24-25'!$A$1:$AA$43</definedName>
    <definedName name="_xlnm.Print_Titles" localSheetId="2">'CHECK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5" l="1"/>
  <c r="F33" i="15"/>
  <c r="F32" i="15"/>
  <c r="F31" i="15"/>
  <c r="F30" i="15"/>
  <c r="F29" i="15"/>
  <c r="F28" i="15"/>
  <c r="F27" i="15"/>
  <c r="F26" i="15"/>
  <c r="F25" i="15"/>
  <c r="F23" i="15"/>
  <c r="F21" i="15"/>
  <c r="F19" i="15"/>
  <c r="F18" i="15"/>
  <c r="F16" i="15"/>
  <c r="F15" i="15"/>
  <c r="F14" i="15"/>
  <c r="F12" i="15"/>
  <c r="F11" i="15"/>
  <c r="F7" i="15"/>
  <c r="F6" i="15"/>
  <c r="F5" i="15"/>
  <c r="F4" i="15"/>
  <c r="F3" i="15"/>
  <c r="F2" i="15"/>
  <c r="G29" i="12"/>
  <c r="G18" i="12"/>
  <c r="G7" i="7"/>
  <c r="E7" i="7"/>
  <c r="C7" i="7"/>
  <c r="R36" i="5"/>
  <c r="S36" i="5" s="1"/>
  <c r="O36" i="5"/>
  <c r="L36" i="5"/>
  <c r="R35" i="5"/>
  <c r="S35" i="5" s="1"/>
  <c r="O35" i="5"/>
  <c r="L35" i="5"/>
  <c r="R34" i="5"/>
  <c r="S34" i="5" s="1"/>
  <c r="O34" i="5"/>
  <c r="L34" i="5"/>
  <c r="R33" i="5"/>
  <c r="S33" i="5" s="1"/>
  <c r="O33" i="5"/>
  <c r="L33" i="5"/>
  <c r="R32" i="5"/>
  <c r="S32" i="5" s="1"/>
  <c r="O32" i="5"/>
  <c r="L32" i="5"/>
  <c r="R31" i="5"/>
  <c r="S31" i="5" s="1"/>
  <c r="O31" i="5"/>
  <c r="L31" i="5"/>
  <c r="Q29" i="5"/>
  <c r="N29" i="5"/>
  <c r="K29" i="5"/>
  <c r="J29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M15" i="5"/>
  <c r="L15" i="5"/>
  <c r="J15" i="5"/>
  <c r="B4" i="5"/>
  <c r="A3" i="5"/>
  <c r="A2" i="5"/>
  <c r="B6" i="5" l="1"/>
  <c r="A4" i="5"/>
  <c r="A25" i="5"/>
  <c r="A6" i="5"/>
  <c r="B9" i="5"/>
  <c r="A9" i="5" s="1"/>
  <c r="A8" i="5"/>
  <c r="R29" i="5"/>
  <c r="A5" i="5"/>
</calcChain>
</file>

<file path=xl/sharedStrings.xml><?xml version="1.0" encoding="utf-8"?>
<sst xmlns="http://schemas.openxmlformats.org/spreadsheetml/2006/main" count="465" uniqueCount="349">
  <si>
    <t>Day</t>
  </si>
  <si>
    <t>Date</t>
  </si>
  <si>
    <t>7h00</t>
  </si>
  <si>
    <t>13h00</t>
  </si>
  <si>
    <t>9h00</t>
  </si>
  <si>
    <t>15h00</t>
  </si>
  <si>
    <t>Hours</t>
  </si>
  <si>
    <t>Track 54hrs</t>
  </si>
  <si>
    <t>24hrs after removal of Cue-mates inject 1ml estradiol benzoate</t>
  </si>
  <si>
    <t>NOTES</t>
  </si>
  <si>
    <t xml:space="preserve">Book Vets </t>
  </si>
  <si>
    <t>A.I List - match paint to sires</t>
  </si>
  <si>
    <t>OCTOBER</t>
  </si>
  <si>
    <t>Vitamin injection all A.I cows</t>
  </si>
  <si>
    <t>NOVEMBER</t>
  </si>
  <si>
    <t>Tables, chairs, waterproof gazebo, lunches (vet &amp; staff)</t>
  </si>
  <si>
    <t>If cue-mate comes out in week replace it</t>
  </si>
  <si>
    <t>Need to be precise with timings</t>
  </si>
  <si>
    <t>Organise sufficient stockmen for the FTAI</t>
  </si>
  <si>
    <t>Check semen in stock identify sires by colour &amp; group for AI</t>
  </si>
  <si>
    <t>BCS</t>
  </si>
  <si>
    <t>CE</t>
  </si>
  <si>
    <t>AUGUST</t>
  </si>
  <si>
    <t>Successful pregnancies after 2nd PD on 11 April 2025</t>
  </si>
  <si>
    <t>Losses - (22-07 stillbirth 300 days dystocia)</t>
  </si>
  <si>
    <t>Live calves on the ground</t>
  </si>
  <si>
    <t>Ave BW</t>
  </si>
  <si>
    <t>6*</t>
  </si>
  <si>
    <t>1*</t>
  </si>
  <si>
    <t>8*</t>
  </si>
  <si>
    <t>BULLS</t>
  </si>
  <si>
    <t>n1*</t>
  </si>
  <si>
    <t>1/5</t>
  </si>
  <si>
    <t>2*</t>
  </si>
  <si>
    <t>3*</t>
  </si>
  <si>
    <t>n1</t>
  </si>
  <si>
    <t>D.O.B</t>
  </si>
  <si>
    <t>A.I &amp; BULL DATES</t>
  </si>
  <si>
    <t>GEST LENGTH</t>
  </si>
  <si>
    <t>A.I</t>
  </si>
  <si>
    <t>BULL</t>
  </si>
  <si>
    <t>FTAI</t>
  </si>
  <si>
    <t>PREGNANT</t>
  </si>
  <si>
    <t>% PREGNANT</t>
  </si>
  <si>
    <t>CALVES</t>
  </si>
  <si>
    <t>SUCCESSFUL CALVING %</t>
  </si>
  <si>
    <t>LOSSES</t>
  </si>
  <si>
    <t>WEANED</t>
  </si>
  <si>
    <t>SUCCESSFUL WEANING %</t>
  </si>
  <si>
    <t>STRAW COL.</t>
  </si>
  <si>
    <t>NAME</t>
  </si>
  <si>
    <t>SOC. REG.</t>
  </si>
  <si>
    <t>22-11</t>
  </si>
  <si>
    <t>YELLOW</t>
  </si>
  <si>
    <t>IV</t>
  </si>
  <si>
    <t>22-0011</t>
  </si>
  <si>
    <t>22-25</t>
  </si>
  <si>
    <t>WHITE</t>
  </si>
  <si>
    <t>R</t>
  </si>
  <si>
    <t>TT220025</t>
  </si>
  <si>
    <t>22-32</t>
  </si>
  <si>
    <t>BLUE</t>
  </si>
  <si>
    <t>TUNGSTEN</t>
  </si>
  <si>
    <t>G</t>
  </si>
  <si>
    <t>ADM220032</t>
  </si>
  <si>
    <t>22-56</t>
  </si>
  <si>
    <t>PLATINUM</t>
  </si>
  <si>
    <t>D</t>
  </si>
  <si>
    <t>TT220056</t>
  </si>
  <si>
    <t>14-143</t>
  </si>
  <si>
    <t>TITAN</t>
  </si>
  <si>
    <t>AM140143</t>
  </si>
  <si>
    <t>2-09</t>
  </si>
  <si>
    <t>RED</t>
  </si>
  <si>
    <t>COBALT</t>
  </si>
  <si>
    <t>22-0009ATT</t>
  </si>
  <si>
    <t>No difficulty</t>
  </si>
  <si>
    <t>COW</t>
  </si>
  <si>
    <t>WT</t>
  </si>
  <si>
    <t>GL</t>
  </si>
  <si>
    <t>AFC</t>
  </si>
  <si>
    <t>Easy pull</t>
  </si>
  <si>
    <t>22-12*</t>
  </si>
  <si>
    <t>Hard pull</t>
  </si>
  <si>
    <t>22-13*</t>
  </si>
  <si>
    <t>Surgical (non-elective)</t>
  </si>
  <si>
    <t>22-19*</t>
  </si>
  <si>
    <t>Abnormal presentation</t>
  </si>
  <si>
    <t>23-795*</t>
  </si>
  <si>
    <t>Elective surgical</t>
  </si>
  <si>
    <t>22-07*</t>
  </si>
  <si>
    <t>DAYS</t>
  </si>
  <si>
    <t>Females for FTAI on the 21/11/24 (due date, 285 days, 2/9/25)</t>
  </si>
  <si>
    <t>"n" Moved to Nuanetsi</t>
  </si>
  <si>
    <t>nos are calving ease</t>
  </si>
  <si>
    <t>1x twin</t>
  </si>
  <si>
    <t>Gestation Length</t>
  </si>
  <si>
    <t>ave gest length 285 days</t>
  </si>
  <si>
    <t xml:space="preserve">* Heifers </t>
  </si>
  <si>
    <t>red nos died (Bth - Wn)</t>
  </si>
  <si>
    <t>1st calf from bull (10days)</t>
  </si>
  <si>
    <t>Calving Ease</t>
  </si>
  <si>
    <t>KEY   TO BULLS</t>
  </si>
  <si>
    <t>PINK</t>
  </si>
  <si>
    <t>GESTATION LENGTH</t>
  </si>
  <si>
    <t>CYCLES BEFORE FTAI</t>
  </si>
  <si>
    <t>275                GEST LENGTH</t>
  </si>
  <si>
    <t>PREGNANT BY FTAI</t>
  </si>
  <si>
    <t>296                  GEST LENGTH</t>
  </si>
  <si>
    <t>Successful preg, calving and weaning of FTAI cows (58%)</t>
  </si>
  <si>
    <t>median - 13 days/13 days</t>
  </si>
  <si>
    <t>Losses (25-29 killed by jackal 19/9-3*, 25-39 calf died unknown cause-2*)</t>
  </si>
  <si>
    <t>Successful pregnancies from FTAI (PD scan on 9/1/25 - 49 days preg)</t>
  </si>
  <si>
    <t>Lost Preg(22-636AV aborted/reabsorbed)</t>
  </si>
  <si>
    <t>Heifers</t>
  </si>
  <si>
    <t>Cows</t>
  </si>
  <si>
    <t>285                  GEST LENGTH</t>
  </si>
  <si>
    <t>TT140143</t>
  </si>
  <si>
    <t>252</t>
  </si>
  <si>
    <t>852</t>
  </si>
  <si>
    <t>18-25AV</t>
  </si>
  <si>
    <t>298</t>
  </si>
  <si>
    <t>23-07ATT</t>
  </si>
  <si>
    <t>23-07RSI</t>
  </si>
  <si>
    <t>21-43</t>
  </si>
  <si>
    <t>1916</t>
  </si>
  <si>
    <t>22-77</t>
  </si>
  <si>
    <t>9399</t>
  </si>
  <si>
    <t>22-18</t>
  </si>
  <si>
    <t>22-12</t>
  </si>
  <si>
    <t>743</t>
  </si>
  <si>
    <t>22-19</t>
  </si>
  <si>
    <t>R210019</t>
  </si>
  <si>
    <t>6398</t>
  </si>
  <si>
    <t>22-06</t>
  </si>
  <si>
    <t>6348</t>
  </si>
  <si>
    <t>21-05</t>
  </si>
  <si>
    <t>22-11IW</t>
  </si>
  <si>
    <t>TT190020</t>
  </si>
  <si>
    <t>6291</t>
  </si>
  <si>
    <t>19-28</t>
  </si>
  <si>
    <t>6306</t>
  </si>
  <si>
    <t>6321</t>
  </si>
  <si>
    <t>6389</t>
  </si>
  <si>
    <t>21-04</t>
  </si>
  <si>
    <t>21-06</t>
  </si>
  <si>
    <t>22-05</t>
  </si>
  <si>
    <t>22-11ATT</t>
  </si>
  <si>
    <t>22-14</t>
  </si>
  <si>
    <t>R190170</t>
  </si>
  <si>
    <t>22-20</t>
  </si>
  <si>
    <t>165</t>
  </si>
  <si>
    <t>6368</t>
  </si>
  <si>
    <t>784</t>
  </si>
  <si>
    <t>262</t>
  </si>
  <si>
    <t>TIME</t>
  </si>
  <si>
    <t>NOTE</t>
  </si>
  <si>
    <t>PREG</t>
  </si>
  <si>
    <t>FTAI - IRONWOODS 2026</t>
  </si>
  <si>
    <t>DAY 17</t>
  </si>
  <si>
    <t>DAY 10</t>
  </si>
  <si>
    <t xml:space="preserve"> DAY 3</t>
  </si>
  <si>
    <t>DAY 2</t>
  </si>
  <si>
    <t>DAY 1</t>
  </si>
  <si>
    <t>DAY 0</t>
  </si>
  <si>
    <t>INJECT</t>
  </si>
  <si>
    <t>07h00</t>
  </si>
  <si>
    <t>08h00-09h00</t>
  </si>
  <si>
    <t>07h00-08h00</t>
  </si>
  <si>
    <t>16h00-17h00</t>
  </si>
  <si>
    <t>16h00</t>
  </si>
  <si>
    <t>PD &amp; insert CIDR &amp; inject 2ml Estrumate</t>
  </si>
  <si>
    <t>Inject Cystorelin 2ml</t>
  </si>
  <si>
    <t>Remove CIDR inject IM 2ml Estrumate &amp; 2.5ml Chronogest</t>
  </si>
  <si>
    <t>Standing heat contact vet A.I</t>
  </si>
  <si>
    <t>A.I am, inject Cystorelin no heat then A.I pm</t>
  </si>
  <si>
    <t>DAY 8</t>
  </si>
  <si>
    <t xml:space="preserve"> DAY 9</t>
  </si>
  <si>
    <t>(37 days)</t>
  </si>
  <si>
    <t>49 days</t>
  </si>
  <si>
    <t>Group 1</t>
  </si>
  <si>
    <t>11h00</t>
  </si>
  <si>
    <t>PD &amp; insert CIDR &amp; inject 2ml Estradiol Benzoate</t>
  </si>
  <si>
    <t>Remove CIDR &amp; inject 2ml Cidar/ estrumate</t>
  </si>
  <si>
    <t>24hrs after removal of CIDR inject 1ml estradiol benzoate</t>
  </si>
  <si>
    <t>FTAI - 54 hours after removal of CIDR</t>
  </si>
  <si>
    <t>PD by Scan  37 days post FTAI</t>
  </si>
  <si>
    <t>(49 days)</t>
  </si>
  <si>
    <t>PD Scan</t>
  </si>
  <si>
    <t>8h00</t>
  </si>
  <si>
    <t>Group 2</t>
  </si>
  <si>
    <t>PD &amp; insert Cue-mates &amp; inject 2ml Estradiol Benzoate</t>
  </si>
  <si>
    <t>Remove Cue-mate &amp; inject 2ml Cidar/ estrumate</t>
  </si>
  <si>
    <t>FTAI - 54 hours after removal of Cue-mate. PD scan earlier FTAI</t>
  </si>
  <si>
    <t>PD by Scan  49 days post FTAI</t>
  </si>
  <si>
    <t>1st</t>
  </si>
  <si>
    <t>Vaccinate for BVD and IBR (Dead vaccine heprobovis 4) - both groups</t>
  </si>
  <si>
    <t>BCS 2.5</t>
  </si>
  <si>
    <t>15th</t>
  </si>
  <si>
    <t>Order Stock</t>
  </si>
  <si>
    <t>S.A</t>
  </si>
  <si>
    <t>LOCAL</t>
  </si>
  <si>
    <t>ON SITE</t>
  </si>
  <si>
    <t>Check Expiry dates</t>
  </si>
  <si>
    <t>Vitamins</t>
  </si>
  <si>
    <t>Needles</t>
  </si>
  <si>
    <t>Tent</t>
  </si>
  <si>
    <t>BVD &amp; IBR</t>
  </si>
  <si>
    <t>Syringes</t>
  </si>
  <si>
    <t>Table</t>
  </si>
  <si>
    <t>CIDR</t>
  </si>
  <si>
    <t>Sharps box</t>
  </si>
  <si>
    <t>Table cloth</t>
  </si>
  <si>
    <t>Cystorelin</t>
  </si>
  <si>
    <t>Paint</t>
  </si>
  <si>
    <t>Chairs</t>
  </si>
  <si>
    <t>Estrumate</t>
  </si>
  <si>
    <t>Paint Stick</t>
  </si>
  <si>
    <t>Flask</t>
  </si>
  <si>
    <t>Applicator</t>
  </si>
  <si>
    <t>Water</t>
  </si>
  <si>
    <t>Acroflavin</t>
  </si>
  <si>
    <t>Lunches</t>
  </si>
  <si>
    <t>Estrotect stickers</t>
  </si>
  <si>
    <t>SEPTEMBER - CHECK LIST</t>
  </si>
  <si>
    <t>Check Semen quality</t>
  </si>
  <si>
    <t>Check ordered stock</t>
  </si>
  <si>
    <t>Check FTAI program on new CIDRs/Cuemates</t>
  </si>
  <si>
    <t>BCS - 2.5 to 3</t>
  </si>
  <si>
    <t>14th</t>
  </si>
  <si>
    <t>Vitamin injection all A.I cows (Complex+A&amp;E or Multivitamin +A&amp;E)</t>
  </si>
  <si>
    <t>BCS - 3 to 3.5</t>
  </si>
  <si>
    <t>20th</t>
  </si>
  <si>
    <t>Check for any PDs at first insertion of Cuemates</t>
  </si>
  <si>
    <t>Groups must be stable throughout process to avoid hierachy stress</t>
  </si>
  <si>
    <t>Check flask three weeks before hand</t>
  </si>
  <si>
    <t>Check straws of new semen</t>
  </si>
  <si>
    <t>Good maintenance of cold chain</t>
  </si>
  <si>
    <t>Have more straws than you need</t>
  </si>
  <si>
    <t>Have a system in place for who will be doing what job</t>
  </si>
  <si>
    <t>Make sure tags or brands are clearly visible and easy to read</t>
  </si>
  <si>
    <t>Do your homework on why each cow should go to a particular bull</t>
  </si>
  <si>
    <t>Pedigree</t>
  </si>
  <si>
    <t>Genetics</t>
  </si>
  <si>
    <t>Phenotype</t>
  </si>
  <si>
    <t>Have a goal and follow up</t>
  </si>
  <si>
    <t>Keep things in order so its easy to find</t>
  </si>
  <si>
    <t>Shelter over the table for sun or rain</t>
  </si>
  <si>
    <t>Make a good day of it</t>
  </si>
  <si>
    <t>Be early and keep to time</t>
  </si>
  <si>
    <t>Have a good inseminator</t>
  </si>
  <si>
    <t>A.I equipment - who has what</t>
  </si>
  <si>
    <t>C1</t>
  </si>
  <si>
    <t>C2</t>
  </si>
  <si>
    <t>C3</t>
  </si>
  <si>
    <t>Sort straws into program prior to the FTAI day</t>
  </si>
  <si>
    <t>Don’t have all the same colour straws in the same cannister</t>
  </si>
  <si>
    <t>Mark cannisters for each A.I group</t>
  </si>
  <si>
    <t>Understand how the flask cannisters work - practice</t>
  </si>
  <si>
    <t>Plastic tweezers</t>
  </si>
  <si>
    <t>Artery forceps</t>
  </si>
  <si>
    <t>Paper towels</t>
  </si>
  <si>
    <t>Sheaths</t>
  </si>
  <si>
    <t>A.I equipment - confirm with inseminator</t>
  </si>
  <si>
    <t>Dandas</t>
  </si>
  <si>
    <t>Paper weights</t>
  </si>
  <si>
    <t>1st November BCS cows and ID with paint</t>
  </si>
  <si>
    <t>1st October weigh &amp; BCS/BCS and ID with paint</t>
  </si>
  <si>
    <t>No stress or proceedures on cows until from 1 Oct to 30 Jan (exception of dipping)</t>
  </si>
  <si>
    <t>Group the cows by sires so easier at A.I time - 3 sires per group ideal</t>
  </si>
  <si>
    <t>Tuli must be 45 days (5/10) post calving and Brahman 60 days (21/9) post calving</t>
  </si>
  <si>
    <t>Mark cattle with paint for each group for easy grouping on the day</t>
  </si>
  <si>
    <t>REMINDERS FOR PROGRAM</t>
  </si>
  <si>
    <t>Have already printed or written up A.I sheets (spare pens)</t>
  </si>
  <si>
    <t xml:space="preserve">DAYS BEFORE FTAI </t>
  </si>
  <si>
    <t>TULI - 45 DAYS POST CALVING IS THE RECOMMENDED MINIMUM FOR FTAI</t>
  </si>
  <si>
    <t>BRAHMAN - 60 DAYS POST CALVING IS THE RECOMMENDED MINIMUM FOR FTAI</t>
  </si>
  <si>
    <t>Calving Interval</t>
  </si>
  <si>
    <t>Calf Weights</t>
  </si>
  <si>
    <t>Weaning Rate</t>
  </si>
  <si>
    <t>BRAHMAN FIRST CALVERS  - 9 ANIMALS</t>
  </si>
  <si>
    <t>TULI HEIFERS - 16 ANIMALS</t>
  </si>
  <si>
    <t xml:space="preserve">TULI COWS </t>
  </si>
  <si>
    <t>Straw bags</t>
  </si>
  <si>
    <t>Familiarise cattle with raceway - can use cubes</t>
  </si>
  <si>
    <t>Plastic gloves</t>
  </si>
  <si>
    <t>X</t>
  </si>
  <si>
    <t>Bent cervix</t>
  </si>
  <si>
    <t>bull string</t>
  </si>
  <si>
    <t>Unripe cervix</t>
  </si>
  <si>
    <t>E</t>
  </si>
  <si>
    <t>Not cycling</t>
  </si>
  <si>
    <t>A FARMERS PERSPECTIVE</t>
  </si>
  <si>
    <t>ANNE COOKE</t>
  </si>
  <si>
    <t>NOS.</t>
  </si>
  <si>
    <t>AMT.</t>
  </si>
  <si>
    <t>COST</t>
  </si>
  <si>
    <t>TOTAL</t>
  </si>
  <si>
    <t>SEMEN</t>
  </si>
  <si>
    <t>Per Straw</t>
  </si>
  <si>
    <t>VACCINATIONS</t>
  </si>
  <si>
    <t>Per dose</t>
  </si>
  <si>
    <t>VITAMINS</t>
  </si>
  <si>
    <t>Per CIDR</t>
  </si>
  <si>
    <t>NEEDLES</t>
  </si>
  <si>
    <t>Per syringe</t>
  </si>
  <si>
    <t>SYRINGES</t>
  </si>
  <si>
    <t>Per needle</t>
  </si>
  <si>
    <t>ESTROTECT</t>
  </si>
  <si>
    <t>Per Sticker</t>
  </si>
  <si>
    <t>HORMONES</t>
  </si>
  <si>
    <t>Regime One</t>
  </si>
  <si>
    <t>MLS</t>
  </si>
  <si>
    <t>Estradiol Benzoate</t>
  </si>
  <si>
    <t>Per animal</t>
  </si>
  <si>
    <t>Regime Two</t>
  </si>
  <si>
    <t>Chronogest (PMSG)</t>
  </si>
  <si>
    <t>PAINT</t>
  </si>
  <si>
    <t>Per Litre</t>
  </si>
  <si>
    <t>PAINT BRUSH</t>
  </si>
  <si>
    <t>Per brush</t>
  </si>
  <si>
    <t>INSEMINATOR</t>
  </si>
  <si>
    <t>Vet/Tec</t>
  </si>
  <si>
    <t>PREGNANCY TEST</t>
  </si>
  <si>
    <t>FLASK</t>
  </si>
  <si>
    <t>Per flask</t>
  </si>
  <si>
    <t>APPLICATOR</t>
  </si>
  <si>
    <t>Per Applicator</t>
  </si>
  <si>
    <t>ACROFLAVIN</t>
  </si>
  <si>
    <t>D10 SOL. ANTISEPTIC</t>
  </si>
  <si>
    <t>SHARPS BOX</t>
  </si>
  <si>
    <t>TABLE</t>
  </si>
  <si>
    <t>TABLE CLOTH</t>
  </si>
  <si>
    <t>CHAIRS</t>
  </si>
  <si>
    <t>TENT</t>
  </si>
  <si>
    <t>LUNCHES</t>
  </si>
  <si>
    <t>Per lunch</t>
  </si>
  <si>
    <t>HIDDEN COSTS</t>
  </si>
  <si>
    <t>TIME INVESTED COMPARED TO PRODUCTIVITY ELSEWHERE</t>
  </si>
  <si>
    <t>DELAYED PDS AND POTENTIAL EMPTY COWS</t>
  </si>
  <si>
    <t>SUCCESS RATE/COST</t>
  </si>
  <si>
    <t>NUMBERS TO SPREAD OVERHEAD COST</t>
  </si>
  <si>
    <t>COST OF TRAINED STAFF OR TRAINING OF STAFF</t>
  </si>
  <si>
    <t>RECORD KEEPING</t>
  </si>
  <si>
    <t>FEED COSTS TO GET CATTLE IN BCS 3+ AT THE RIGHT TIME</t>
  </si>
  <si>
    <t>KEEPING CATTLE SEPARATE</t>
  </si>
  <si>
    <t>ROUNDED AMOUNTS OF DOSES AND MEDICATION ETC</t>
  </si>
  <si>
    <t>TRAVEL COSTS DEPENDING ON DISTANCE</t>
  </si>
  <si>
    <t>BAD GENETICS PUT INTO HERD AT A HIGH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</si>
</sst>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d/mm/yy"/>
    <numFmt numFmtId="166" formatCode="dd/mm"/>
  </numFmts>
  <fonts count="34" x14ac:knownFonts="1">
    <font>
      <sz val="1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b/>
      <sz val="10"/>
      <name val="Microsoft Sans Serif"/>
      <family val="2"/>
      <scheme val="minor"/>
    </font>
    <font>
      <sz val="10"/>
      <name val="Microsoft Sans Serif"/>
      <family val="2"/>
      <scheme val="minor"/>
    </font>
    <font>
      <b/>
      <sz val="10"/>
      <color theme="1"/>
      <name val="Microsoft Sans Serif"/>
      <family val="2"/>
      <scheme val="minor"/>
    </font>
    <font>
      <sz val="10"/>
      <color theme="1"/>
      <name val="Microsoft Sans Serif"/>
      <family val="2"/>
      <scheme val="minor"/>
    </font>
    <font>
      <sz val="10"/>
      <color rgb="FFFF0000"/>
      <name val="Microsoft Sans Serif"/>
      <family val="2"/>
      <scheme val="minor"/>
    </font>
    <font>
      <sz val="10"/>
      <color theme="0"/>
      <name val="Microsoft Sans Serif"/>
      <family val="2"/>
      <scheme val="minor"/>
    </font>
    <font>
      <sz val="10"/>
      <color rgb="FF0000FF"/>
      <name val="Microsoft Sans Serif"/>
      <family val="2"/>
      <scheme val="minor"/>
    </font>
    <font>
      <b/>
      <sz val="10"/>
      <color rgb="FF0000FF"/>
      <name val="Microsoft Sans Serif"/>
      <family val="2"/>
      <scheme val="minor"/>
    </font>
    <font>
      <b/>
      <sz val="10"/>
      <color theme="9" tint="-0.249977111117893"/>
      <name val="Microsoft Sans Serif"/>
      <family val="2"/>
      <scheme val="minor"/>
    </font>
    <font>
      <b/>
      <sz val="10"/>
      <color theme="2" tint="-0.249977111117893"/>
      <name val="Microsoft Sans Serif"/>
      <family val="2"/>
      <scheme val="minor"/>
    </font>
    <font>
      <b/>
      <sz val="10"/>
      <color theme="0" tint="-0.34998626667073579"/>
      <name val="Microsoft Sans Serif"/>
      <family val="2"/>
      <scheme val="minor"/>
    </font>
    <font>
      <b/>
      <sz val="10"/>
      <color rgb="FFFF0000"/>
      <name val="Microsoft Sans Serif"/>
      <family val="2"/>
      <scheme val="minor"/>
    </font>
    <font>
      <b/>
      <sz val="10"/>
      <color theme="0"/>
      <name val="Microsoft Sans Serif"/>
      <family val="2"/>
      <scheme val="minor"/>
    </font>
    <font>
      <sz val="10"/>
      <color rgb="FF9933FF"/>
      <name val="Microsoft Sans Serif"/>
      <family val="2"/>
      <scheme val="minor"/>
    </font>
    <font>
      <b/>
      <sz val="10"/>
      <color rgb="FF9933FF"/>
      <name val="Microsoft Sans Serif"/>
      <family val="2"/>
      <scheme val="minor"/>
    </font>
    <font>
      <sz val="10"/>
      <color theme="0" tint="-4.9989318521683403E-2"/>
      <name val="Microsoft Sans Serif"/>
      <family val="2"/>
      <scheme val="minor"/>
    </font>
    <font>
      <b/>
      <sz val="10"/>
      <color theme="2" tint="-0.499984740745262"/>
      <name val="Microsoft Sans Serif"/>
      <family val="2"/>
      <scheme val="minor"/>
    </font>
    <font>
      <sz val="8"/>
      <name val="Microsoft Sans Serif"/>
      <family val="2"/>
      <scheme val="minor"/>
    </font>
    <font>
      <b/>
      <sz val="9"/>
      <color theme="1"/>
      <name val="Microsoft Sans Serif"/>
      <family val="2"/>
      <scheme val="minor"/>
    </font>
    <font>
      <b/>
      <u/>
      <sz val="9.5"/>
      <name val="Microsoft Sans Serif"/>
      <family val="2"/>
      <scheme val="minor"/>
    </font>
    <font>
      <sz val="9.5"/>
      <name val="Microsoft Sans Serif"/>
      <family val="2"/>
      <scheme val="minor"/>
    </font>
    <font>
      <b/>
      <sz val="9.5"/>
      <name val="Microsoft Sans Serif"/>
      <family val="2"/>
      <scheme val="minor"/>
    </font>
    <font>
      <b/>
      <sz val="9.5"/>
      <color rgb="FFFF0000"/>
      <name val="Microsoft Sans Serif"/>
      <family val="2"/>
      <scheme val="minor"/>
    </font>
    <font>
      <sz val="9.5"/>
      <color rgb="FF0070C0"/>
      <name val="Microsoft Sans Serif"/>
      <family val="2"/>
      <scheme val="minor"/>
    </font>
    <font>
      <b/>
      <sz val="9.5"/>
      <color rgb="FF0070C0"/>
      <name val="Microsoft Sans Serif"/>
      <family val="2"/>
      <scheme val="minor"/>
    </font>
    <font>
      <sz val="11"/>
      <color rgb="FFFF0000"/>
      <name val="Microsoft Sans Serif"/>
      <family val="2"/>
      <scheme val="minor"/>
    </font>
    <font>
      <b/>
      <u/>
      <sz val="11"/>
      <name val="Microsoft Sans Serif"/>
      <family val="2"/>
      <scheme val="minor"/>
    </font>
    <font>
      <sz val="26"/>
      <name val="Microsoft Sans Serif"/>
      <family val="2"/>
      <scheme val="minor"/>
    </font>
    <font>
      <b/>
      <sz val="72"/>
      <name val="Microsoft Sans Serif"/>
      <family val="2"/>
      <scheme val="minor"/>
    </font>
    <font>
      <b/>
      <sz val="11"/>
      <color rgb="FF0000FF"/>
      <name val="Microsoft Sans Serif"/>
      <family val="2"/>
      <scheme val="minor"/>
    </font>
    <font>
      <b/>
      <sz val="11"/>
      <name val="Microsoft Sans Serif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65D7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F0C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C0000"/>
        <bgColor indexed="64"/>
      </patternFill>
    </fill>
    <fill>
      <patternFill patternType="solid">
        <fgColor rgb="FFFFA7A7"/>
        <bgColor indexed="64"/>
      </patternFill>
    </fill>
    <fill>
      <patternFill patternType="solid">
        <fgColor rgb="FF0066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9" tint="-0.249977111117893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9" tint="-0.249977111117893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9" tint="-0.249977111117893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9" tint="-0.249977111117893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wrapText="1"/>
    </xf>
    <xf numFmtId="0" fontId="2" fillId="0" borderId="0"/>
  </cellStyleXfs>
  <cellXfs count="267">
    <xf numFmtId="0" fontId="0" fillId="0" borderId="0" xfId="0">
      <alignment wrapText="1"/>
    </xf>
    <xf numFmtId="0" fontId="0" fillId="0" borderId="0" xfId="0" applyAlignment="1"/>
    <xf numFmtId="9" fontId="5" fillId="0" borderId="1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49" fontId="6" fillId="0" borderId="0" xfId="1" applyNumberFormat="1" applyFont="1" applyAlignment="1">
      <alignment horizontal="left" vertical="center"/>
    </xf>
    <xf numFmtId="1" fontId="6" fillId="0" borderId="1" xfId="1" applyNumberFormat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9" fontId="6" fillId="0" borderId="0" xfId="1" applyNumberFormat="1" applyFont="1" applyAlignment="1">
      <alignment horizontal="center" vertical="center"/>
    </xf>
    <xf numFmtId="1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9" fontId="9" fillId="0" borderId="1" xfId="1" applyNumberFormat="1" applyFont="1" applyBorder="1" applyAlignment="1">
      <alignment horizontal="center" vertical="center"/>
    </xf>
    <xf numFmtId="1" fontId="9" fillId="0" borderId="1" xfId="1" applyNumberFormat="1" applyFont="1" applyBorder="1" applyAlignment="1">
      <alignment horizontal="center" vertical="center"/>
    </xf>
    <xf numFmtId="9" fontId="10" fillId="0" borderId="1" xfId="1" applyNumberFormat="1" applyFont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9" fontId="6" fillId="0" borderId="0" xfId="1" applyNumberFormat="1" applyFont="1" applyAlignment="1">
      <alignment horizontal="left" vertical="center"/>
    </xf>
    <xf numFmtId="1" fontId="6" fillId="0" borderId="0" xfId="1" applyNumberFormat="1" applyFont="1" applyAlignment="1">
      <alignment horizontal="center" vertical="center"/>
    </xf>
    <xf numFmtId="1" fontId="6" fillId="0" borderId="0" xfId="1" applyNumberFormat="1" applyFont="1" applyAlignment="1">
      <alignment horizontal="left" vertical="center"/>
    </xf>
    <xf numFmtId="49" fontId="6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1" fontId="11" fillId="0" borderId="0" xfId="1" applyNumberFormat="1" applyFont="1" applyAlignment="1">
      <alignment horizontal="left" vertical="center"/>
    </xf>
    <xf numFmtId="1" fontId="6" fillId="2" borderId="8" xfId="1" applyNumberFormat="1" applyFont="1" applyFill="1" applyBorder="1" applyAlignment="1">
      <alignment horizontal="center" vertical="center"/>
    </xf>
    <xf numFmtId="1" fontId="6" fillId="0" borderId="7" xfId="1" applyNumberFormat="1" applyFont="1" applyBorder="1" applyAlignment="1">
      <alignment horizontal="center" vertical="center"/>
    </xf>
    <xf numFmtId="1" fontId="6" fillId="3" borderId="1" xfId="1" applyNumberFormat="1" applyFont="1" applyFill="1" applyBorder="1" applyAlignment="1">
      <alignment horizontal="center" vertical="center"/>
    </xf>
    <xf numFmtId="1" fontId="6" fillId="4" borderId="1" xfId="1" applyNumberFormat="1" applyFont="1" applyFill="1" applyBorder="1" applyAlignment="1">
      <alignment horizontal="center" vertical="center"/>
    </xf>
    <xf numFmtId="1" fontId="12" fillId="0" borderId="0" xfId="1" applyNumberFormat="1" applyFont="1" applyAlignment="1">
      <alignment horizontal="center" vertical="center"/>
    </xf>
    <xf numFmtId="1" fontId="13" fillId="0" borderId="0" xfId="1" applyNumberFormat="1" applyFont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14" fillId="2" borderId="9" xfId="1" applyNumberFormat="1" applyFont="1" applyFill="1" applyBorder="1" applyAlignment="1">
      <alignment horizontal="center" vertical="center"/>
    </xf>
    <xf numFmtId="1" fontId="6" fillId="2" borderId="1" xfId="1" applyNumberFormat="1" applyFont="1" applyFill="1" applyBorder="1" applyAlignment="1">
      <alignment horizontal="center" vertical="center"/>
    </xf>
    <xf numFmtId="1" fontId="6" fillId="5" borderId="1" xfId="1" applyNumberFormat="1" applyFont="1" applyFill="1" applyBorder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6" fillId="0" borderId="11" xfId="1" applyNumberFormat="1" applyFont="1" applyBorder="1" applyAlignment="1">
      <alignment horizontal="center" vertical="center"/>
    </xf>
    <xf numFmtId="1" fontId="6" fillId="2" borderId="12" xfId="1" applyNumberFormat="1" applyFont="1" applyFill="1" applyBorder="1" applyAlignment="1">
      <alignment horizontal="center" vertical="center"/>
    </xf>
    <xf numFmtId="1" fontId="6" fillId="4" borderId="12" xfId="1" applyNumberFormat="1" applyFont="1" applyFill="1" applyBorder="1" applyAlignment="1">
      <alignment horizontal="center" vertical="center"/>
    </xf>
    <xf numFmtId="1" fontId="6" fillId="4" borderId="13" xfId="1" applyNumberFormat="1" applyFont="1" applyFill="1" applyBorder="1" applyAlignment="1">
      <alignment horizontal="center" vertical="center"/>
    </xf>
    <xf numFmtId="1" fontId="5" fillId="2" borderId="12" xfId="1" applyNumberFormat="1" applyFont="1" applyFill="1" applyBorder="1" applyAlignment="1">
      <alignment horizontal="center" vertical="center"/>
    </xf>
    <xf numFmtId="1" fontId="6" fillId="5" borderId="12" xfId="1" applyNumberFormat="1" applyFont="1" applyFill="1" applyBorder="1" applyAlignment="1">
      <alignment horizontal="center" vertical="center"/>
    </xf>
    <xf numFmtId="1" fontId="3" fillId="3" borderId="12" xfId="1" applyNumberFormat="1" applyFont="1" applyFill="1" applyBorder="1" applyAlignment="1">
      <alignment horizontal="center" vertical="center"/>
    </xf>
    <xf numFmtId="1" fontId="14" fillId="2" borderId="12" xfId="1" applyNumberFormat="1" applyFont="1" applyFill="1" applyBorder="1" applyAlignment="1">
      <alignment horizontal="center" vertical="center"/>
    </xf>
    <xf numFmtId="1" fontId="4" fillId="5" borderId="12" xfId="1" applyNumberFormat="1" applyFont="1" applyFill="1" applyBorder="1" applyAlignment="1">
      <alignment horizontal="center" vertical="center"/>
    </xf>
    <xf numFmtId="1" fontId="14" fillId="5" borderId="12" xfId="1" applyNumberFormat="1" applyFont="1" applyFill="1" applyBorder="1" applyAlignment="1">
      <alignment horizontal="center" vertical="center"/>
    </xf>
    <xf numFmtId="14" fontId="6" fillId="0" borderId="14" xfId="1" applyNumberFormat="1" applyFont="1" applyBorder="1" applyAlignment="1">
      <alignment horizontal="center" vertical="center" textRotation="90"/>
    </xf>
    <xf numFmtId="14" fontId="6" fillId="0" borderId="8" xfId="1" applyNumberFormat="1" applyFont="1" applyBorder="1" applyAlignment="1">
      <alignment horizontal="center" vertical="center" textRotation="90"/>
    </xf>
    <xf numFmtId="14" fontId="6" fillId="0" borderId="15" xfId="1" applyNumberFormat="1" applyFont="1" applyBorder="1" applyAlignment="1">
      <alignment horizontal="center" vertical="center" textRotation="90"/>
    </xf>
    <xf numFmtId="14" fontId="6" fillId="0" borderId="16" xfId="1" applyNumberFormat="1" applyFont="1" applyBorder="1" applyAlignment="1">
      <alignment horizontal="center" vertical="center" textRotation="90"/>
    </xf>
    <xf numFmtId="14" fontId="6" fillId="0" borderId="17" xfId="1" applyNumberFormat="1" applyFont="1" applyBorder="1" applyAlignment="1">
      <alignment horizontal="center" vertical="center" textRotation="90"/>
    </xf>
    <xf numFmtId="14" fontId="6" fillId="0" borderId="4" xfId="1" applyNumberFormat="1" applyFont="1" applyBorder="1" applyAlignment="1">
      <alignment horizontal="center" vertical="center" textRotation="90"/>
    </xf>
    <xf numFmtId="14" fontId="6" fillId="0" borderId="1" xfId="1" applyNumberFormat="1" applyFont="1" applyBorder="1" applyAlignment="1">
      <alignment horizontal="center" vertical="center" textRotation="90"/>
    </xf>
    <xf numFmtId="0" fontId="6" fillId="0" borderId="0" xfId="1" applyFont="1" applyAlignment="1">
      <alignment horizontal="center" vertical="center" textRotation="90"/>
    </xf>
    <xf numFmtId="14" fontId="6" fillId="0" borderId="18" xfId="1" applyNumberFormat="1" applyFont="1" applyBorder="1" applyAlignment="1">
      <alignment horizontal="center" vertical="center" textRotation="90"/>
    </xf>
    <xf numFmtId="14" fontId="6" fillId="0" borderId="9" xfId="1" applyNumberFormat="1" applyFont="1" applyBorder="1" applyAlignment="1">
      <alignment horizontal="center" vertical="center" textRotation="90"/>
    </xf>
    <xf numFmtId="14" fontId="6" fillId="0" borderId="19" xfId="1" applyNumberFormat="1" applyFont="1" applyBorder="1" applyAlignment="1">
      <alignment horizontal="center" vertical="center" textRotation="90"/>
    </xf>
    <xf numFmtId="14" fontId="6" fillId="0" borderId="0" xfId="1" applyNumberFormat="1" applyFont="1" applyAlignment="1">
      <alignment horizontal="center" vertical="center" textRotation="90"/>
    </xf>
    <xf numFmtId="0" fontId="6" fillId="0" borderId="18" xfId="1" applyFont="1" applyBorder="1" applyAlignment="1">
      <alignment horizontal="center" vertical="center" textRotation="90"/>
    </xf>
    <xf numFmtId="0" fontId="6" fillId="0" borderId="1" xfId="1" applyFont="1" applyBorder="1" applyAlignment="1">
      <alignment horizontal="center" vertical="center" textRotation="90"/>
    </xf>
    <xf numFmtId="0" fontId="4" fillId="0" borderId="1" xfId="1" applyFont="1" applyBorder="1" applyAlignment="1">
      <alignment horizontal="center" vertical="center" textRotation="90"/>
    </xf>
    <xf numFmtId="0" fontId="6" fillId="0" borderId="9" xfId="1" applyFont="1" applyBorder="1" applyAlignment="1">
      <alignment horizontal="center" vertical="center" textRotation="90"/>
    </xf>
    <xf numFmtId="0" fontId="6" fillId="0" borderId="4" xfId="1" applyFont="1" applyBorder="1" applyAlignment="1">
      <alignment horizontal="center" vertical="center" textRotation="90"/>
    </xf>
    <xf numFmtId="0" fontId="6" fillId="0" borderId="19" xfId="1" applyFont="1" applyBorder="1" applyAlignment="1">
      <alignment horizontal="center" vertical="center" textRotation="90"/>
    </xf>
    <xf numFmtId="1" fontId="5" fillId="0" borderId="20" xfId="1" applyNumberFormat="1" applyFont="1" applyBorder="1" applyAlignment="1">
      <alignment horizontal="center" vertical="center"/>
    </xf>
    <xf numFmtId="1" fontId="6" fillId="0" borderId="21" xfId="1" applyNumberFormat="1" applyFont="1" applyBorder="1" applyAlignment="1">
      <alignment horizontal="center" vertical="center"/>
    </xf>
    <xf numFmtId="1" fontId="6" fillId="0" borderId="22" xfId="1" applyNumberFormat="1" applyFont="1" applyBorder="1" applyAlignment="1">
      <alignment horizontal="center" vertical="center"/>
    </xf>
    <xf numFmtId="1" fontId="6" fillId="0" borderId="9" xfId="1" applyNumberFormat="1" applyFont="1" applyBorder="1" applyAlignment="1">
      <alignment horizontal="center" vertical="center"/>
    </xf>
    <xf numFmtId="1" fontId="6" fillId="0" borderId="23" xfId="1" applyNumberFormat="1" applyFont="1" applyBorder="1" applyAlignment="1">
      <alignment horizontal="center" vertical="center"/>
    </xf>
    <xf numFmtId="1" fontId="6" fillId="0" borderId="24" xfId="1" applyNumberFormat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textRotation="90"/>
    </xf>
    <xf numFmtId="0" fontId="5" fillId="0" borderId="1" xfId="1" applyFont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49" fontId="5" fillId="6" borderId="1" xfId="1" applyNumberFormat="1" applyFont="1" applyFill="1" applyBorder="1" applyAlignment="1">
      <alignment horizontal="left"/>
    </xf>
    <xf numFmtId="49" fontId="5" fillId="2" borderId="1" xfId="1" applyNumberFormat="1" applyFont="1" applyFill="1" applyBorder="1" applyAlignment="1">
      <alignment horizontal="left"/>
    </xf>
    <xf numFmtId="49" fontId="5" fillId="5" borderId="1" xfId="1" applyNumberFormat="1" applyFont="1" applyFill="1" applyBorder="1" applyAlignment="1">
      <alignment horizontal="left"/>
    </xf>
    <xf numFmtId="49" fontId="5" fillId="4" borderId="1" xfId="1" applyNumberFormat="1" applyFont="1" applyFill="1" applyBorder="1" applyAlignment="1">
      <alignment horizontal="left"/>
    </xf>
    <xf numFmtId="49" fontId="5" fillId="3" borderId="1" xfId="1" applyNumberFormat="1" applyFont="1" applyFill="1" applyBorder="1" applyAlignment="1">
      <alignment horizontal="left"/>
    </xf>
    <xf numFmtId="1" fontId="6" fillId="0" borderId="0" xfId="1" applyNumberFormat="1" applyFont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" fontId="6" fillId="0" borderId="29" xfId="1" applyNumberFormat="1" applyFont="1" applyBorder="1" applyAlignment="1">
      <alignment horizontal="center" vertical="center"/>
    </xf>
    <xf numFmtId="1" fontId="4" fillId="6" borderId="12" xfId="1" applyNumberFormat="1" applyFont="1" applyFill="1" applyBorder="1" applyAlignment="1">
      <alignment horizontal="center" vertical="center"/>
    </xf>
    <xf numFmtId="1" fontId="6" fillId="7" borderId="10" xfId="1" applyNumberFormat="1" applyFont="1" applyFill="1" applyBorder="1" applyAlignment="1">
      <alignment horizontal="center" vertical="center"/>
    </xf>
    <xf numFmtId="1" fontId="6" fillId="7" borderId="1" xfId="1" applyNumberFormat="1" applyFont="1" applyFill="1" applyBorder="1" applyAlignment="1">
      <alignment horizontal="center" vertical="center"/>
    </xf>
    <xf numFmtId="1" fontId="6" fillId="7" borderId="12" xfId="1" applyNumberFormat="1" applyFont="1" applyFill="1" applyBorder="1" applyAlignment="1">
      <alignment horizontal="center" vertical="center"/>
    </xf>
    <xf numFmtId="1" fontId="3" fillId="7" borderId="1" xfId="1" applyNumberFormat="1" applyFont="1" applyFill="1" applyBorder="1" applyAlignment="1">
      <alignment horizontal="center" vertical="center"/>
    </xf>
    <xf numFmtId="49" fontId="5" fillId="7" borderId="1" xfId="1" applyNumberFormat="1" applyFont="1" applyFill="1" applyBorder="1" applyAlignment="1">
      <alignment horizontal="left"/>
    </xf>
    <xf numFmtId="14" fontId="15" fillId="8" borderId="8" xfId="1" applyNumberFormat="1" applyFont="1" applyFill="1" applyBorder="1" applyAlignment="1">
      <alignment horizontal="center" vertical="center" textRotation="90"/>
    </xf>
    <xf numFmtId="14" fontId="15" fillId="8" borderId="1" xfId="1" applyNumberFormat="1" applyFont="1" applyFill="1" applyBorder="1" applyAlignment="1">
      <alignment horizontal="center" vertical="center" textRotation="90"/>
    </xf>
    <xf numFmtId="0" fontId="15" fillId="8" borderId="1" xfId="1" applyFont="1" applyFill="1" applyBorder="1" applyAlignment="1">
      <alignment horizontal="center" vertical="center" textRotation="90"/>
    </xf>
    <xf numFmtId="1" fontId="15" fillId="8" borderId="22" xfId="1" applyNumberFormat="1" applyFont="1" applyFill="1" applyBorder="1" applyAlignment="1">
      <alignment horizontal="center" vertical="center"/>
    </xf>
    <xf numFmtId="0" fontId="15" fillId="8" borderId="1" xfId="1" applyFont="1" applyFill="1" applyBorder="1" applyAlignment="1">
      <alignment horizontal="center" vertical="center"/>
    </xf>
    <xf numFmtId="0" fontId="8" fillId="8" borderId="1" xfId="1" applyFont="1" applyFill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1" fontId="17" fillId="0" borderId="7" xfId="1" applyNumberFormat="1" applyFont="1" applyBorder="1" applyAlignment="1">
      <alignment horizontal="center" vertical="center"/>
    </xf>
    <xf numFmtId="1" fontId="17" fillId="0" borderId="0" xfId="1" applyNumberFormat="1" applyFont="1" applyAlignment="1">
      <alignment horizontal="center" vertical="center"/>
    </xf>
    <xf numFmtId="14" fontId="19" fillId="0" borderId="8" xfId="1" applyNumberFormat="1" applyFont="1" applyBorder="1" applyAlignment="1">
      <alignment horizontal="center" vertical="center" textRotation="90"/>
    </xf>
    <xf numFmtId="14" fontId="19" fillId="0" borderId="1" xfId="1" applyNumberFormat="1" applyFont="1" applyBorder="1" applyAlignment="1">
      <alignment horizontal="center" vertical="center" textRotation="90"/>
    </xf>
    <xf numFmtId="0" fontId="19" fillId="0" borderId="1" xfId="1" applyFont="1" applyBorder="1" applyAlignment="1">
      <alignment horizontal="center" vertical="center" textRotation="90"/>
    </xf>
    <xf numFmtId="1" fontId="19" fillId="0" borderId="22" xfId="1" applyNumberFormat="1" applyFont="1" applyBorder="1" applyAlignment="1">
      <alignment horizontal="center" vertical="center"/>
    </xf>
    <xf numFmtId="1" fontId="6" fillId="0" borderId="32" xfId="1" applyNumberFormat="1" applyFont="1" applyBorder="1" applyAlignment="1">
      <alignment horizontal="left" vertical="center"/>
    </xf>
    <xf numFmtId="1" fontId="6" fillId="0" borderId="33" xfId="1" applyNumberFormat="1" applyFont="1" applyBorder="1" applyAlignment="1">
      <alignment horizontal="left" vertical="center"/>
    </xf>
    <xf numFmtId="1" fontId="6" fillId="0" borderId="33" xfId="1" applyNumberFormat="1" applyFont="1" applyBorder="1" applyAlignment="1">
      <alignment vertical="center"/>
    </xf>
    <xf numFmtId="1" fontId="6" fillId="0" borderId="23" xfId="1" applyNumberFormat="1" applyFont="1" applyBorder="1" applyAlignment="1">
      <alignment horizontal="left" vertical="center"/>
    </xf>
    <xf numFmtId="1" fontId="5" fillId="0" borderId="0" xfId="1" applyNumberFormat="1" applyFont="1" applyAlignment="1">
      <alignment horizontal="left" vertical="center"/>
    </xf>
    <xf numFmtId="1" fontId="6" fillId="0" borderId="0" xfId="1" applyNumberFormat="1" applyFont="1" applyAlignment="1">
      <alignment vertical="center"/>
    </xf>
    <xf numFmtId="1" fontId="6" fillId="0" borderId="29" xfId="1" applyNumberFormat="1" applyFont="1" applyBorder="1" applyAlignment="1">
      <alignment horizontal="left" vertical="center"/>
    </xf>
    <xf numFmtId="1" fontId="6" fillId="0" borderId="34" xfId="1" applyNumberFormat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6" fillId="0" borderId="29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30" xfId="1" applyFont="1" applyBorder="1" applyAlignment="1">
      <alignment horizontal="left" vertical="center"/>
    </xf>
    <xf numFmtId="0" fontId="6" fillId="0" borderId="1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left"/>
    </xf>
    <xf numFmtId="49" fontId="5" fillId="4" borderId="3" xfId="1" applyNumberFormat="1" applyFont="1" applyFill="1" applyBorder="1" applyAlignment="1">
      <alignment horizontal="left"/>
    </xf>
    <xf numFmtId="49" fontId="5" fillId="5" borderId="2" xfId="1" applyNumberFormat="1" applyFont="1" applyFill="1" applyBorder="1" applyAlignment="1">
      <alignment horizontal="left"/>
    </xf>
    <xf numFmtId="49" fontId="5" fillId="5" borderId="3" xfId="1" applyNumberFormat="1" applyFont="1" applyFill="1" applyBorder="1" applyAlignment="1">
      <alignment horizontal="left"/>
    </xf>
    <xf numFmtId="49" fontId="5" fillId="9" borderId="2" xfId="1" applyNumberFormat="1" applyFont="1" applyFill="1" applyBorder="1" applyAlignment="1">
      <alignment horizontal="left"/>
    </xf>
    <xf numFmtId="49" fontId="5" fillId="9" borderId="3" xfId="1" applyNumberFormat="1" applyFont="1" applyFill="1" applyBorder="1" applyAlignment="1">
      <alignment horizontal="left"/>
    </xf>
    <xf numFmtId="0" fontId="21" fillId="0" borderId="6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/>
    </xf>
    <xf numFmtId="1" fontId="18" fillId="8" borderId="0" xfId="1" applyNumberFormat="1" applyFont="1" applyFill="1" applyAlignment="1">
      <alignment horizontal="center" vertical="center"/>
    </xf>
    <xf numFmtId="1" fontId="18" fillId="8" borderId="0" xfId="1" applyNumberFormat="1" applyFont="1" applyFill="1" applyAlignment="1">
      <alignment horizontal="left" vertical="center"/>
    </xf>
    <xf numFmtId="1" fontId="16" fillId="0" borderId="0" xfId="1" applyNumberFormat="1" applyFont="1" applyAlignment="1">
      <alignment horizontal="left" vertical="center"/>
    </xf>
    <xf numFmtId="1" fontId="7" fillId="0" borderId="0" xfId="1" applyNumberFormat="1" applyFont="1" applyAlignment="1">
      <alignment horizontal="left" vertical="center"/>
    </xf>
    <xf numFmtId="165" fontId="0" fillId="0" borderId="0" xfId="0" applyNumberFormat="1">
      <alignment wrapText="1"/>
    </xf>
    <xf numFmtId="0" fontId="0" fillId="0" borderId="2" xfId="0" applyBorder="1">
      <alignment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5" fontId="0" fillId="0" borderId="18" xfId="0" applyNumberFormat="1" applyBorder="1">
      <alignment wrapText="1"/>
    </xf>
    <xf numFmtId="0" fontId="0" fillId="0" borderId="19" xfId="0" applyBorder="1">
      <alignment wrapText="1"/>
    </xf>
    <xf numFmtId="165" fontId="0" fillId="0" borderId="10" xfId="0" applyNumberFormat="1" applyBorder="1">
      <alignment wrapText="1"/>
    </xf>
    <xf numFmtId="164" fontId="0" fillId="0" borderId="38" xfId="0" applyNumberFormat="1" applyBorder="1">
      <alignment wrapText="1"/>
    </xf>
    <xf numFmtId="0" fontId="22" fillId="0" borderId="0" xfId="0" applyFont="1" applyAlignment="1"/>
    <xf numFmtId="0" fontId="23" fillId="0" borderId="0" xfId="0" applyFont="1" applyAlignment="1"/>
    <xf numFmtId="0" fontId="23" fillId="0" borderId="0" xfId="0" applyFont="1">
      <alignment wrapText="1"/>
    </xf>
    <xf numFmtId="0" fontId="24" fillId="0" borderId="0" xfId="0" applyFont="1" applyAlignment="1">
      <alignment vertical="center" wrapText="1"/>
    </xf>
    <xf numFmtId="0" fontId="23" fillId="0" borderId="1" xfId="0" applyFont="1" applyBorder="1" applyAlignment="1"/>
    <xf numFmtId="49" fontId="25" fillId="0" borderId="1" xfId="0" applyNumberFormat="1" applyFont="1" applyBorder="1" applyAlignment="1">
      <alignment horizontal="center" wrapText="1"/>
    </xf>
    <xf numFmtId="49" fontId="23" fillId="0" borderId="0" xfId="0" applyNumberFormat="1" applyFont="1" applyAlignment="1">
      <alignment horizontal="center" wrapText="1"/>
    </xf>
    <xf numFmtId="166" fontId="25" fillId="0" borderId="1" xfId="0" applyNumberFormat="1" applyFont="1" applyBorder="1" applyAlignment="1">
      <alignment horizontal="center" wrapText="1"/>
    </xf>
    <xf numFmtId="166" fontId="25" fillId="0" borderId="1" xfId="0" applyNumberFormat="1" applyFont="1" applyBorder="1" applyAlignment="1">
      <alignment horizontal="center"/>
    </xf>
    <xf numFmtId="14" fontId="23" fillId="0" borderId="0" xfId="0" applyNumberFormat="1" applyFont="1">
      <alignment wrapText="1"/>
    </xf>
    <xf numFmtId="0" fontId="23" fillId="0" borderId="1" xfId="0" applyFont="1" applyBorder="1" applyAlignment="1">
      <alignment horizontal="center" wrapText="1"/>
    </xf>
    <xf numFmtId="0" fontId="23" fillId="0" borderId="1" xfId="0" applyFont="1" applyBorder="1">
      <alignment wrapText="1"/>
    </xf>
    <xf numFmtId="0" fontId="23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wrapText="1"/>
    </xf>
    <xf numFmtId="49" fontId="24" fillId="0" borderId="1" xfId="0" applyNumberFormat="1" applyFont="1" applyBorder="1" applyAlignment="1">
      <alignment horizontal="center" wrapText="1"/>
    </xf>
    <xf numFmtId="49" fontId="23" fillId="0" borderId="34" xfId="0" applyNumberFormat="1" applyFont="1" applyBorder="1" applyAlignment="1">
      <alignment horizontal="center" wrapText="1"/>
    </xf>
    <xf numFmtId="166" fontId="24" fillId="0" borderId="1" xfId="0" applyNumberFormat="1" applyFont="1" applyBorder="1" applyAlignment="1">
      <alignment horizontal="center" wrapText="1"/>
    </xf>
    <xf numFmtId="14" fontId="23" fillId="0" borderId="0" xfId="0" applyNumberFormat="1" applyFont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23" fillId="0" borderId="22" xfId="0" applyFont="1" applyBorder="1" applyAlignment="1"/>
    <xf numFmtId="0" fontId="26" fillId="0" borderId="22" xfId="0" applyFont="1" applyBorder="1" applyAlignment="1">
      <alignment horizontal="center" vertical="center" wrapText="1"/>
    </xf>
    <xf numFmtId="0" fontId="23" fillId="0" borderId="33" xfId="0" applyFont="1" applyBorder="1" applyAlignment="1"/>
    <xf numFmtId="0" fontId="23" fillId="0" borderId="33" xfId="0" applyFont="1" applyBorder="1" applyAlignment="1">
      <alignment horizontal="center" vertical="center" wrapText="1"/>
    </xf>
    <xf numFmtId="0" fontId="24" fillId="0" borderId="0" xfId="0" applyFont="1">
      <alignment wrapText="1"/>
    </xf>
    <xf numFmtId="0" fontId="23" fillId="0" borderId="8" xfId="0" applyFont="1" applyBorder="1" applyAlignment="1"/>
    <xf numFmtId="0" fontId="2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 wrapText="1"/>
    </xf>
    <xf numFmtId="49" fontId="0" fillId="0" borderId="1" xfId="0" applyNumberFormat="1" applyBorder="1" applyAlignment="1">
      <alignment horizontal="right" wrapText="1"/>
    </xf>
    <xf numFmtId="0" fontId="0" fillId="0" borderId="1" xfId="0" applyBorder="1">
      <alignment wrapText="1"/>
    </xf>
    <xf numFmtId="49" fontId="0" fillId="3" borderId="1" xfId="0" applyNumberFormat="1" applyFill="1" applyBorder="1" applyAlignment="1">
      <alignment horizontal="left" wrapText="1"/>
    </xf>
    <xf numFmtId="0" fontId="0" fillId="3" borderId="1" xfId="0" applyFill="1" applyBorder="1">
      <alignment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wrapText="1"/>
    </xf>
    <xf numFmtId="49" fontId="1" fillId="12" borderId="1" xfId="1" applyNumberFormat="1" applyFont="1" applyFill="1" applyBorder="1" applyAlignment="1">
      <alignment horizontal="left"/>
    </xf>
    <xf numFmtId="49" fontId="1" fillId="7" borderId="1" xfId="1" applyNumberFormat="1" applyFont="1" applyFill="1" applyBorder="1" applyAlignment="1">
      <alignment horizontal="left"/>
    </xf>
    <xf numFmtId="49" fontId="1" fillId="10" borderId="1" xfId="1" applyNumberFormat="1" applyFont="1" applyFill="1" applyBorder="1" applyAlignment="1">
      <alignment horizontal="left"/>
    </xf>
    <xf numFmtId="49" fontId="1" fillId="11" borderId="1" xfId="1" applyNumberFormat="1" applyFont="1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4" xfId="0" applyBorder="1">
      <alignment wrapText="1"/>
    </xf>
    <xf numFmtId="0" fontId="0" fillId="0" borderId="1" xfId="0" applyBorder="1" applyAlignment="1">
      <alignment horizontal="left" wrapText="1"/>
    </xf>
    <xf numFmtId="165" fontId="0" fillId="0" borderId="0" xfId="0" applyNumberFormat="1" applyAlignment="1"/>
    <xf numFmtId="164" fontId="0" fillId="0" borderId="0" xfId="0" applyNumberFormat="1" applyAlignment="1"/>
    <xf numFmtId="0" fontId="29" fillId="0" borderId="0" xfId="0" applyFont="1" applyAlignment="1">
      <alignment horizontal="left"/>
    </xf>
    <xf numFmtId="0" fontId="29" fillId="0" borderId="0" xfId="0" applyFont="1" applyAlignment="1"/>
    <xf numFmtId="0" fontId="2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9" fillId="0" borderId="0" xfId="0" applyFont="1" applyAlignment="1">
      <alignment horizontal="left" wrapText="1"/>
    </xf>
    <xf numFmtId="0" fontId="29" fillId="0" borderId="0" xfId="0" applyFo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20" fontId="0" fillId="0" borderId="1" xfId="0" applyNumberFormat="1" applyBorder="1">
      <alignment wrapText="1"/>
    </xf>
    <xf numFmtId="0" fontId="0" fillId="0" borderId="1" xfId="0" applyBorder="1" applyAlignment="1">
      <alignment horizontal="center" wrapText="1"/>
    </xf>
    <xf numFmtId="0" fontId="28" fillId="0" borderId="1" xfId="0" applyFont="1" applyBorder="1">
      <alignment wrapText="1"/>
    </xf>
    <xf numFmtId="0" fontId="28" fillId="0" borderId="1" xfId="0" applyFont="1" applyBorder="1" applyAlignment="1">
      <alignment horizontal="center" wrapText="1"/>
    </xf>
    <xf numFmtId="0" fontId="3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23" fillId="0" borderId="2" xfId="0" applyFont="1" applyBorder="1" applyAlignment="1"/>
    <xf numFmtId="0" fontId="23" fillId="0" borderId="4" xfId="0" applyFont="1" applyBorder="1" applyAlignment="1"/>
    <xf numFmtId="0" fontId="24" fillId="0" borderId="2" xfId="0" applyFont="1" applyBorder="1" applyAlignment="1"/>
    <xf numFmtId="0" fontId="24" fillId="0" borderId="4" xfId="0" applyFont="1" applyBorder="1" applyAlignment="1"/>
    <xf numFmtId="0" fontId="23" fillId="0" borderId="3" xfId="0" applyFont="1" applyBorder="1" applyAlignment="1"/>
    <xf numFmtId="0" fontId="23" fillId="0" borderId="2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32" xfId="0" applyFont="1" applyBorder="1" applyAlignment="1"/>
    <xf numFmtId="0" fontId="23" fillId="0" borderId="23" xfId="0" applyFont="1" applyBorder="1" applyAlignment="1"/>
    <xf numFmtId="0" fontId="23" fillId="0" borderId="3" xfId="0" applyFont="1" applyBorder="1">
      <alignment wrapText="1"/>
    </xf>
    <xf numFmtId="0" fontId="23" fillId="0" borderId="4" xfId="0" applyFont="1" applyBorder="1">
      <alignment wrapText="1"/>
    </xf>
    <xf numFmtId="0" fontId="24" fillId="0" borderId="35" xfId="0" applyFont="1" applyBorder="1" applyAlignment="1"/>
    <xf numFmtId="0" fontId="24" fillId="0" borderId="16" xfId="0" applyFont="1" applyBorder="1" applyAlignment="1"/>
    <xf numFmtId="0" fontId="24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1" fontId="6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" fontId="6" fillId="0" borderId="32" xfId="1" applyNumberFormat="1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1" fontId="6" fillId="0" borderId="1" xfId="1" applyNumberFormat="1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164" fontId="6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49" fontId="6" fillId="0" borderId="1" xfId="1" applyNumberFormat="1" applyFont="1" applyBorder="1" applyAlignment="1">
      <alignment horizontal="left"/>
    </xf>
    <xf numFmtId="0" fontId="6" fillId="0" borderId="1" xfId="1" applyFont="1" applyBorder="1"/>
    <xf numFmtId="9" fontId="6" fillId="0" borderId="1" xfId="1" applyNumberFormat="1" applyFont="1" applyBorder="1" applyAlignment="1">
      <alignment horizontal="center" vertical="center"/>
    </xf>
    <xf numFmtId="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1" fontId="9" fillId="0" borderId="1" xfId="1" applyNumberFormat="1" applyFont="1" applyBorder="1" applyAlignment="1">
      <alignment horizontal="center" vertical="center"/>
    </xf>
    <xf numFmtId="1" fontId="10" fillId="0" borderId="2" xfId="1" applyNumberFormat="1" applyFont="1" applyBorder="1" applyAlignment="1">
      <alignment horizontal="center" vertical="center"/>
    </xf>
    <xf numFmtId="1" fontId="10" fillId="0" borderId="4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9" fontId="5" fillId="0" borderId="5" xfId="1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/>
    </xf>
    <xf numFmtId="165" fontId="0" fillId="0" borderId="36" xfId="0" applyNumberForma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2" fillId="0" borderId="0" xfId="0" applyFont="1" applyAlignment="1">
      <alignment horizontal="right"/>
    </xf>
    <xf numFmtId="0" fontId="0" fillId="0" borderId="1" xfId="0" applyBorder="1" applyAlignment="1"/>
    <xf numFmtId="0" fontId="32" fillId="0" borderId="0" xfId="0" applyFont="1" applyAlignment="1"/>
    <xf numFmtId="0" fontId="0" fillId="0" borderId="1" xfId="0" applyBorder="1" applyAlignment="1">
      <alignment horizontal="right"/>
    </xf>
    <xf numFmtId="0" fontId="33" fillId="0" borderId="0" xfId="0" applyFont="1" applyAlignment="1">
      <alignment horizontal="right"/>
    </xf>
    <xf numFmtId="0" fontId="0" fillId="0" borderId="0" xfId="0" applyAlignment="1"/>
  </cellXfs>
  <cellStyles count="2">
    <cellStyle name="Normal" xfId="0" builtinId="0"/>
    <cellStyle name="Normal 2" xfId="1" xr:uid="{FBCBF6FE-C086-4508-8C75-BACBA9C434AA}"/>
  </cellStyles>
  <dxfs count="0"/>
  <tableStyles count="0" defaultTableStyle="TableStyleMedium2" defaultPivotStyle="PivotStyleLight16"/>
  <colors>
    <mruColors>
      <color rgb="FF0000FF"/>
      <color rgb="FF9933FF"/>
      <color rgb="FFDDF0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6" Type="http://schemas.openxmlformats.org/officeDocument/2006/relationships/image" Target="../media/image9.jpe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21</xdr:row>
      <xdr:rowOff>107950</xdr:rowOff>
    </xdr:from>
    <xdr:to>
      <xdr:col>2</xdr:col>
      <xdr:colOff>1166284</xdr:colOff>
      <xdr:row>42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F995EED-F57F-47EC-B9E5-3EDAA5256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5238750"/>
          <a:ext cx="4969934" cy="3727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2971799</xdr:colOff>
      <xdr:row>0</xdr:row>
      <xdr:rowOff>50800</xdr:rowOff>
    </xdr:from>
    <xdr:to>
      <xdr:col>0</xdr:col>
      <xdr:colOff>5841998</xdr:colOff>
      <xdr:row>12</xdr:row>
      <xdr:rowOff>69850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52F61E8-2EFF-7DAE-BC1D-CD78AF80D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799" y="50800"/>
          <a:ext cx="2870199" cy="2152650"/>
        </a:xfrm>
        <a:prstGeom prst="rect">
          <a:avLst/>
        </a:prstGeom>
      </xdr:spPr>
    </xdr:pic>
    <xdr:clientData/>
  </xdr:twoCellAnchor>
  <xdr:twoCellAnchor editAs="oneCell">
    <xdr:from>
      <xdr:col>0</xdr:col>
      <xdr:colOff>3395299</xdr:colOff>
      <xdr:row>16</xdr:row>
      <xdr:rowOff>76200</xdr:rowOff>
    </xdr:from>
    <xdr:to>
      <xdr:col>0</xdr:col>
      <xdr:colOff>5359400</xdr:colOff>
      <xdr:row>29</xdr:row>
      <xdr:rowOff>175196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768372F-5930-6499-762F-7AF0D93D0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299" y="2921000"/>
          <a:ext cx="1964101" cy="24103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107950</xdr:rowOff>
    </xdr:from>
    <xdr:to>
      <xdr:col>0</xdr:col>
      <xdr:colOff>2842401</xdr:colOff>
      <xdr:row>11</xdr:row>
      <xdr:rowOff>114300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C2650F7-BA07-F98A-75B3-926284646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7950"/>
          <a:ext cx="2842401" cy="196215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14</xdr:row>
      <xdr:rowOff>103150</xdr:rowOff>
    </xdr:from>
    <xdr:to>
      <xdr:col>0</xdr:col>
      <xdr:colOff>2476500</xdr:colOff>
      <xdr:row>31</xdr:row>
      <xdr:rowOff>104190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551501E-92B0-0D2A-CF9D-3404DA061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592350"/>
          <a:ext cx="2463800" cy="302364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2952751</xdr:colOff>
      <xdr:row>32</xdr:row>
      <xdr:rowOff>173566</xdr:rowOff>
    </xdr:from>
    <xdr:to>
      <xdr:col>0</xdr:col>
      <xdr:colOff>5613401</xdr:colOff>
      <xdr:row>52</xdr:row>
      <xdr:rowOff>165099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514880E-FE52-F2E4-39F2-A7EFD1D38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1" y="5863166"/>
          <a:ext cx="2660650" cy="3547533"/>
        </a:xfrm>
        <a:prstGeom prst="rect">
          <a:avLst/>
        </a:prstGeom>
      </xdr:spPr>
    </xdr:pic>
    <xdr:clientData/>
  </xdr:twoCellAnchor>
  <xdr:twoCellAnchor editAs="oneCell">
    <xdr:from>
      <xdr:col>0</xdr:col>
      <xdr:colOff>184150</xdr:colOff>
      <xdr:row>35</xdr:row>
      <xdr:rowOff>57150</xdr:rowOff>
    </xdr:from>
    <xdr:to>
      <xdr:col>0</xdr:col>
      <xdr:colOff>2546350</xdr:colOff>
      <xdr:row>53</xdr:row>
      <xdr:rowOff>6350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8931A54-3CBC-7D1B-CDC0-469141EAA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" y="6280150"/>
          <a:ext cx="2362200" cy="314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20</xdr:row>
      <xdr:rowOff>19050</xdr:rowOff>
    </xdr:from>
    <xdr:to>
      <xdr:col>6</xdr:col>
      <xdr:colOff>351083</xdr:colOff>
      <xdr:row>43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32278A-D289-4DB6-83D8-55F87826A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4425950"/>
          <a:ext cx="5500933" cy="419735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Custom 14">
      <a:dk1>
        <a:srgbClr val="262140"/>
      </a:dk1>
      <a:lt1>
        <a:srgbClr val="FFFFFF"/>
      </a:lt1>
      <a:dk2>
        <a:srgbClr val="27363B"/>
      </a:dk2>
      <a:lt2>
        <a:srgbClr val="FFFFFF"/>
      </a:lt2>
      <a:accent1>
        <a:srgbClr val="EB4960"/>
      </a:accent1>
      <a:accent2>
        <a:srgbClr val="F4837D"/>
      </a:accent2>
      <a:accent3>
        <a:srgbClr val="FDCEAA"/>
      </a:accent3>
      <a:accent4>
        <a:srgbClr val="99B998"/>
      </a:accent4>
      <a:accent5>
        <a:srgbClr val="473D6C"/>
      </a:accent5>
      <a:accent6>
        <a:srgbClr val="3F3F75"/>
      </a:accent6>
      <a:hlink>
        <a:srgbClr val="ECBE18"/>
      </a:hlink>
      <a:folHlink>
        <a:srgbClr val="ECBE18"/>
      </a:folHlink>
    </a:clrScheme>
    <a:fontScheme name="Custom 16">
      <a:majorFont>
        <a:latin typeface="Century Gothic"/>
        <a:ea typeface=""/>
        <a:cs typeface=""/>
      </a:majorFont>
      <a:minorFont>
        <a:latin typeface="Microsoft Sans Serif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198E5-56A3-446E-846B-2B2DC567EB69}">
  <dimension ref="A4:C15"/>
  <sheetViews>
    <sheetView tabSelected="1" workbookViewId="0">
      <selection activeCell="B17" sqref="B17"/>
    </sheetView>
  </sheetViews>
  <sheetFormatPr defaultRowHeight="14.25" x14ac:dyDescent="0.2"/>
  <cols>
    <col min="1" max="1" width="20" customWidth="1"/>
    <col min="2" max="2" width="35.625" customWidth="1"/>
    <col min="3" max="3" width="20" customWidth="1"/>
  </cols>
  <sheetData>
    <row r="4" spans="1:3" ht="87.75" x14ac:dyDescent="0.2">
      <c r="B4" s="207" t="s">
        <v>41</v>
      </c>
    </row>
    <row r="10" spans="1:3" ht="32.25" x14ac:dyDescent="0.4">
      <c r="A10" s="208" t="s">
        <v>292</v>
      </c>
      <c r="B10" s="208"/>
      <c r="C10" s="208"/>
    </row>
    <row r="15" spans="1:3" ht="32.25" x14ac:dyDescent="0.4">
      <c r="A15" s="208" t="s">
        <v>293</v>
      </c>
      <c r="B15" s="208"/>
      <c r="C15" s="208"/>
    </row>
  </sheetData>
  <mergeCells count="2">
    <mergeCell ref="A10:C10"/>
    <mergeCell ref="A15:C1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976D-5377-486D-8479-3912E6A914C9}">
  <dimension ref="A1:K85"/>
  <sheetViews>
    <sheetView zoomScale="85" zoomScaleNormal="85" workbookViewId="0">
      <selection activeCell="F31" sqref="F31"/>
    </sheetView>
  </sheetViews>
  <sheetFormatPr defaultColWidth="8.625" defaultRowHeight="12.75" x14ac:dyDescent="0.2"/>
  <cols>
    <col min="1" max="1" width="4.25" style="146" customWidth="1"/>
    <col min="2" max="2" width="5.375" style="146" customWidth="1"/>
    <col min="3" max="3" width="0.25" style="146" customWidth="1"/>
    <col min="4" max="9" width="11.375" style="147" customWidth="1"/>
    <col min="10" max="16384" width="8.625" style="147"/>
  </cols>
  <sheetData>
    <row r="1" spans="1:11" ht="14.1" customHeight="1" x14ac:dyDescent="0.2">
      <c r="A1" s="145" t="s">
        <v>158</v>
      </c>
    </row>
    <row r="2" spans="1:11" ht="20.100000000000001" customHeight="1" x14ac:dyDescent="0.2">
      <c r="A2" s="145"/>
    </row>
    <row r="3" spans="1:11" s="148" customFormat="1" ht="20.100000000000001" customHeight="1" x14ac:dyDescent="0.2">
      <c r="A3" s="222" t="s">
        <v>280</v>
      </c>
      <c r="B3" s="223"/>
      <c r="C3" s="223"/>
      <c r="D3" s="223"/>
      <c r="E3" s="223"/>
      <c r="F3" s="223"/>
      <c r="G3" s="223"/>
      <c r="H3" s="223"/>
      <c r="I3" s="224"/>
    </row>
    <row r="4" spans="1:11" ht="20.100000000000001" customHeight="1" x14ac:dyDescent="0.2">
      <c r="A4" s="211" t="s">
        <v>0</v>
      </c>
      <c r="B4" s="212"/>
      <c r="C4" s="149"/>
      <c r="D4" s="150" t="s">
        <v>159</v>
      </c>
      <c r="E4" s="150" t="s">
        <v>160</v>
      </c>
      <c r="F4" s="150" t="s">
        <v>161</v>
      </c>
      <c r="G4" s="150" t="s">
        <v>162</v>
      </c>
      <c r="H4" s="150" t="s">
        <v>163</v>
      </c>
      <c r="I4" s="150" t="s">
        <v>164</v>
      </c>
      <c r="K4" s="151"/>
    </row>
    <row r="5" spans="1:11" ht="20.100000000000001" customHeight="1" x14ac:dyDescent="0.2">
      <c r="A5" s="211" t="s">
        <v>1</v>
      </c>
      <c r="B5" s="212"/>
      <c r="C5" s="149"/>
      <c r="D5" s="152">
        <v>46297</v>
      </c>
      <c r="E5" s="153">
        <v>46302</v>
      </c>
      <c r="F5" s="153">
        <v>46308</v>
      </c>
      <c r="G5" s="153">
        <v>46309</v>
      </c>
      <c r="H5" s="153">
        <v>46310</v>
      </c>
      <c r="I5" s="153">
        <v>46311</v>
      </c>
      <c r="K5" s="154"/>
    </row>
    <row r="6" spans="1:11" ht="1.5" customHeight="1" x14ac:dyDescent="0.2">
      <c r="A6" s="209"/>
      <c r="B6" s="213"/>
      <c r="C6" s="213"/>
      <c r="D6" s="213"/>
      <c r="E6" s="213"/>
      <c r="F6" s="213"/>
      <c r="G6" s="217"/>
    </row>
    <row r="7" spans="1:11" ht="20.100000000000001" customHeight="1" x14ac:dyDescent="0.2">
      <c r="A7" s="209" t="s">
        <v>165</v>
      </c>
      <c r="B7" s="210"/>
      <c r="C7" s="149"/>
      <c r="D7" s="155" t="s">
        <v>166</v>
      </c>
      <c r="E7" s="155" t="s">
        <v>166</v>
      </c>
      <c r="F7" s="155" t="s">
        <v>166</v>
      </c>
      <c r="G7" s="156"/>
      <c r="H7" s="156"/>
      <c r="I7" s="157" t="s">
        <v>166</v>
      </c>
    </row>
    <row r="8" spans="1:11" ht="20.100000000000001" customHeight="1" x14ac:dyDescent="0.2">
      <c r="A8" s="209" t="s">
        <v>39</v>
      </c>
      <c r="B8" s="210"/>
      <c r="C8" s="149"/>
      <c r="D8" s="155"/>
      <c r="E8" s="155"/>
      <c r="F8" s="155"/>
      <c r="G8" s="157" t="s">
        <v>167</v>
      </c>
      <c r="H8" s="157" t="s">
        <v>168</v>
      </c>
      <c r="I8" s="157"/>
    </row>
    <row r="9" spans="1:11" ht="20.100000000000001" customHeight="1" x14ac:dyDescent="0.2">
      <c r="A9" s="209" t="s">
        <v>39</v>
      </c>
      <c r="B9" s="210"/>
      <c r="C9" s="149"/>
      <c r="D9" s="155"/>
      <c r="E9" s="157"/>
      <c r="F9" s="157" t="s">
        <v>169</v>
      </c>
      <c r="G9" s="157" t="s">
        <v>169</v>
      </c>
      <c r="H9" s="157" t="s">
        <v>169</v>
      </c>
      <c r="I9" s="157" t="s">
        <v>170</v>
      </c>
    </row>
    <row r="10" spans="1:11" ht="81" customHeight="1" x14ac:dyDescent="0.2">
      <c r="A10" s="209"/>
      <c r="B10" s="210"/>
      <c r="C10" s="149"/>
      <c r="D10" s="158" t="s">
        <v>171</v>
      </c>
      <c r="E10" s="158" t="s">
        <v>172</v>
      </c>
      <c r="F10" s="158" t="s">
        <v>173</v>
      </c>
      <c r="G10" s="158" t="s">
        <v>174</v>
      </c>
      <c r="H10" s="158" t="s">
        <v>174</v>
      </c>
      <c r="I10" s="158" t="s">
        <v>175</v>
      </c>
    </row>
    <row r="11" spans="1:11" ht="20.100000000000001" customHeight="1" x14ac:dyDescent="0.2">
      <c r="D11" s="159"/>
      <c r="E11" s="159"/>
      <c r="F11" s="159"/>
      <c r="G11" s="159"/>
      <c r="H11" s="159"/>
    </row>
    <row r="12" spans="1:11" s="148" customFormat="1" ht="20.100000000000001" customHeight="1" x14ac:dyDescent="0.2">
      <c r="A12" s="222" t="s">
        <v>281</v>
      </c>
      <c r="B12" s="223"/>
      <c r="C12" s="223"/>
      <c r="D12" s="223"/>
      <c r="E12" s="223"/>
      <c r="F12" s="223"/>
      <c r="G12" s="223"/>
      <c r="H12" s="224"/>
    </row>
    <row r="13" spans="1:11" ht="20.100000000000001" customHeight="1" x14ac:dyDescent="0.2">
      <c r="A13" s="211" t="s">
        <v>0</v>
      </c>
      <c r="B13" s="212"/>
      <c r="C13" s="149"/>
      <c r="D13" s="160" t="s">
        <v>163</v>
      </c>
      <c r="E13" s="160" t="s">
        <v>176</v>
      </c>
      <c r="F13" s="160" t="s">
        <v>177</v>
      </c>
      <c r="G13" s="160" t="s">
        <v>160</v>
      </c>
      <c r="H13" s="161" t="s">
        <v>178</v>
      </c>
      <c r="I13" s="162" t="s">
        <v>179</v>
      </c>
    </row>
    <row r="14" spans="1:11" ht="20.100000000000001" customHeight="1" x14ac:dyDescent="0.2">
      <c r="A14" s="211" t="s">
        <v>1</v>
      </c>
      <c r="B14" s="212"/>
      <c r="C14" s="149"/>
      <c r="D14" s="152">
        <v>46300</v>
      </c>
      <c r="E14" s="152">
        <v>46307</v>
      </c>
      <c r="F14" s="152">
        <v>46308</v>
      </c>
      <c r="G14" s="152">
        <v>46309</v>
      </c>
      <c r="H14" s="163">
        <v>46315</v>
      </c>
      <c r="I14" s="164">
        <v>46358</v>
      </c>
    </row>
    <row r="15" spans="1:11" ht="2.4500000000000002" customHeight="1" x14ac:dyDescent="0.2">
      <c r="A15" s="209"/>
      <c r="B15" s="213"/>
      <c r="C15" s="213"/>
      <c r="D15" s="213"/>
      <c r="E15" s="213"/>
      <c r="F15" s="213"/>
      <c r="G15" s="210"/>
    </row>
    <row r="16" spans="1:11" ht="20.100000000000001" customHeight="1" x14ac:dyDescent="0.2">
      <c r="A16" s="209" t="s">
        <v>180</v>
      </c>
      <c r="B16" s="210"/>
      <c r="C16" s="149"/>
      <c r="D16" s="155" t="s">
        <v>2</v>
      </c>
      <c r="E16" s="155" t="s">
        <v>2</v>
      </c>
      <c r="F16" s="155" t="s">
        <v>2</v>
      </c>
      <c r="G16" s="157" t="s">
        <v>3</v>
      </c>
      <c r="H16" s="165" t="s">
        <v>181</v>
      </c>
    </row>
    <row r="17" spans="1:9" ht="20.100000000000001" customHeight="1" x14ac:dyDescent="0.2">
      <c r="A17" s="209" t="s">
        <v>6</v>
      </c>
      <c r="B17" s="210"/>
      <c r="C17" s="149"/>
      <c r="D17" s="155"/>
      <c r="E17" s="157"/>
      <c r="F17" s="157">
        <v>24</v>
      </c>
      <c r="G17" s="157">
        <v>30</v>
      </c>
      <c r="H17" s="157"/>
    </row>
    <row r="18" spans="1:9" ht="20.100000000000001" customHeight="1" x14ac:dyDescent="0.2">
      <c r="A18" s="209" t="s">
        <v>7</v>
      </c>
      <c r="B18" s="210"/>
      <c r="C18" s="149"/>
      <c r="D18" s="155"/>
      <c r="E18" s="157"/>
      <c r="F18" s="157"/>
      <c r="G18" s="157">
        <f>SUM(F17+G17)</f>
        <v>54</v>
      </c>
      <c r="H18" s="157"/>
    </row>
    <row r="19" spans="1:9" ht="81" customHeight="1" x14ac:dyDescent="0.2">
      <c r="A19" s="216"/>
      <c r="B19" s="217"/>
      <c r="C19" s="166"/>
      <c r="D19" s="167" t="s">
        <v>182</v>
      </c>
      <c r="E19" s="167" t="s">
        <v>183</v>
      </c>
      <c r="F19" s="167" t="s">
        <v>184</v>
      </c>
      <c r="G19" s="167" t="s">
        <v>185</v>
      </c>
      <c r="H19" s="158" t="s">
        <v>186</v>
      </c>
    </row>
    <row r="20" spans="1:9" ht="20.100000000000001" customHeight="1" x14ac:dyDescent="0.2">
      <c r="A20" s="168"/>
      <c r="B20" s="168"/>
      <c r="C20" s="168"/>
      <c r="D20" s="169"/>
      <c r="E20" s="169"/>
      <c r="F20" s="169"/>
      <c r="G20" s="169"/>
    </row>
    <row r="21" spans="1:9" s="170" customFormat="1" ht="20.100000000000001" customHeight="1" x14ac:dyDescent="0.2">
      <c r="A21" s="211" t="s">
        <v>282</v>
      </c>
      <c r="B21" s="218"/>
      <c r="C21" s="218"/>
      <c r="D21" s="218"/>
      <c r="E21" s="218"/>
      <c r="F21" s="218"/>
      <c r="G21" s="218"/>
      <c r="H21" s="219"/>
    </row>
    <row r="22" spans="1:9" ht="20.100000000000001" customHeight="1" x14ac:dyDescent="0.2">
      <c r="A22" s="220" t="s">
        <v>0</v>
      </c>
      <c r="B22" s="221"/>
      <c r="C22" s="171"/>
      <c r="D22" s="150" t="s">
        <v>164</v>
      </c>
      <c r="E22" s="150" t="s">
        <v>176</v>
      </c>
      <c r="F22" s="150" t="s">
        <v>177</v>
      </c>
      <c r="G22" s="150" t="s">
        <v>160</v>
      </c>
      <c r="H22" s="150" t="s">
        <v>187</v>
      </c>
    </row>
    <row r="23" spans="1:9" ht="20.100000000000001" customHeight="1" x14ac:dyDescent="0.2">
      <c r="A23" s="211" t="s">
        <v>1</v>
      </c>
      <c r="B23" s="212"/>
      <c r="C23" s="149"/>
      <c r="D23" s="152">
        <v>46337</v>
      </c>
      <c r="E23" s="152">
        <v>46344</v>
      </c>
      <c r="F23" s="152">
        <v>46345</v>
      </c>
      <c r="G23" s="152">
        <v>46346</v>
      </c>
      <c r="H23" s="152">
        <v>46030</v>
      </c>
      <c r="I23" s="154"/>
    </row>
    <row r="24" spans="1:9" ht="2.4500000000000002" customHeight="1" x14ac:dyDescent="0.2">
      <c r="A24" s="209"/>
      <c r="B24" s="213"/>
      <c r="C24" s="213"/>
      <c r="D24" s="213"/>
      <c r="E24" s="213"/>
      <c r="F24" s="213"/>
      <c r="G24" s="210"/>
    </row>
    <row r="25" spans="1:9" ht="20.100000000000001" customHeight="1" x14ac:dyDescent="0.2">
      <c r="A25" s="214" t="s">
        <v>188</v>
      </c>
      <c r="B25" s="215"/>
      <c r="C25" s="149"/>
      <c r="D25" s="155"/>
      <c r="E25" s="155"/>
      <c r="F25" s="155"/>
      <c r="G25" s="165" t="s">
        <v>181</v>
      </c>
      <c r="H25" s="157" t="s">
        <v>189</v>
      </c>
    </row>
    <row r="26" spans="1:9" ht="20.100000000000001" customHeight="1" x14ac:dyDescent="0.2">
      <c r="A26" s="209" t="s">
        <v>180</v>
      </c>
      <c r="B26" s="210"/>
      <c r="C26" s="149"/>
      <c r="D26" s="155" t="s">
        <v>2</v>
      </c>
      <c r="E26" s="155" t="s">
        <v>2</v>
      </c>
      <c r="F26" s="155" t="s">
        <v>2</v>
      </c>
      <c r="G26" s="157" t="s">
        <v>3</v>
      </c>
      <c r="H26" s="157"/>
    </row>
    <row r="27" spans="1:9" ht="20.100000000000001" customHeight="1" x14ac:dyDescent="0.2">
      <c r="A27" s="209" t="s">
        <v>190</v>
      </c>
      <c r="B27" s="210"/>
      <c r="C27" s="149"/>
      <c r="D27" s="155" t="s">
        <v>4</v>
      </c>
      <c r="E27" s="155" t="s">
        <v>4</v>
      </c>
      <c r="F27" s="155" t="s">
        <v>4</v>
      </c>
      <c r="G27" s="157" t="s">
        <v>5</v>
      </c>
      <c r="H27" s="157"/>
    </row>
    <row r="28" spans="1:9" ht="20.100000000000001" customHeight="1" x14ac:dyDescent="0.2">
      <c r="A28" s="209" t="s">
        <v>6</v>
      </c>
      <c r="B28" s="210"/>
      <c r="C28" s="149"/>
      <c r="D28" s="155"/>
      <c r="E28" s="157"/>
      <c r="F28" s="157">
        <v>24</v>
      </c>
      <c r="G28" s="157">
        <v>30</v>
      </c>
      <c r="H28" s="157"/>
    </row>
    <row r="29" spans="1:9" ht="20.100000000000001" customHeight="1" x14ac:dyDescent="0.2">
      <c r="A29" s="209" t="s">
        <v>7</v>
      </c>
      <c r="B29" s="210"/>
      <c r="C29" s="149"/>
      <c r="D29" s="155"/>
      <c r="E29" s="157"/>
      <c r="F29" s="157"/>
      <c r="G29" s="157">
        <f>SUM(F28+G28)</f>
        <v>54</v>
      </c>
      <c r="H29" s="172"/>
    </row>
    <row r="30" spans="1:9" ht="88.5" customHeight="1" x14ac:dyDescent="0.2">
      <c r="A30" s="209"/>
      <c r="B30" s="210"/>
      <c r="C30" s="149"/>
      <c r="D30" s="158" t="s">
        <v>191</v>
      </c>
      <c r="E30" s="158" t="s">
        <v>192</v>
      </c>
      <c r="F30" s="158" t="s">
        <v>8</v>
      </c>
      <c r="G30" s="158" t="s">
        <v>193</v>
      </c>
      <c r="H30" s="158" t="s">
        <v>194</v>
      </c>
    </row>
    <row r="31" spans="1:9" x14ac:dyDescent="0.2">
      <c r="A31" s="173"/>
      <c r="B31" s="173"/>
      <c r="C31" s="173"/>
      <c r="E31" s="174"/>
      <c r="F31" s="174"/>
      <c r="G31" s="174"/>
    </row>
    <row r="32" spans="1:9" x14ac:dyDescent="0.2">
      <c r="A32" s="173"/>
      <c r="B32" s="173"/>
      <c r="C32" s="173"/>
      <c r="D32" s="174"/>
      <c r="E32" s="174"/>
      <c r="F32" s="174"/>
      <c r="G32" s="174"/>
    </row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spans="11:11" ht="13.5" customHeight="1" x14ac:dyDescent="0.2"/>
    <row r="50" spans="11:11" ht="13.5" customHeight="1" x14ac:dyDescent="0.2"/>
    <row r="51" spans="11:11" ht="13.5" customHeight="1" x14ac:dyDescent="0.2"/>
    <row r="52" spans="11:11" ht="13.5" customHeight="1" x14ac:dyDescent="0.2">
      <c r="K52" s="146"/>
    </row>
    <row r="53" spans="11:11" ht="13.5" customHeight="1" x14ac:dyDescent="0.2">
      <c r="K53" s="146"/>
    </row>
    <row r="54" spans="11:11" ht="13.5" customHeight="1" x14ac:dyDescent="0.2"/>
    <row r="55" spans="11:11" ht="13.5" customHeight="1" x14ac:dyDescent="0.2"/>
    <row r="56" spans="11:11" ht="13.5" customHeight="1" x14ac:dyDescent="0.2"/>
    <row r="57" spans="11:11" ht="13.5" customHeight="1" x14ac:dyDescent="0.2"/>
    <row r="58" spans="11:11" ht="13.5" customHeight="1" x14ac:dyDescent="0.2"/>
    <row r="59" spans="11:11" ht="13.5" customHeight="1" x14ac:dyDescent="0.2"/>
    <row r="60" spans="11:11" ht="13.5" customHeight="1" x14ac:dyDescent="0.2"/>
    <row r="61" spans="11:11" ht="13.5" customHeight="1" x14ac:dyDescent="0.2"/>
    <row r="62" spans="11:11" ht="13.5" customHeight="1" x14ac:dyDescent="0.2"/>
    <row r="63" spans="11:11" ht="13.5" customHeight="1" x14ac:dyDescent="0.2"/>
    <row r="64" spans="11:11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</sheetData>
  <mergeCells count="26">
    <mergeCell ref="A8:B8"/>
    <mergeCell ref="A3:I3"/>
    <mergeCell ref="A4:B4"/>
    <mergeCell ref="A5:B5"/>
    <mergeCell ref="A6:G6"/>
    <mergeCell ref="A7:B7"/>
    <mergeCell ref="A22:B22"/>
    <mergeCell ref="A9:B9"/>
    <mergeCell ref="A10:B10"/>
    <mergeCell ref="A12:H12"/>
    <mergeCell ref="A13:B13"/>
    <mergeCell ref="A14:B14"/>
    <mergeCell ref="A15:G15"/>
    <mergeCell ref="A16:B16"/>
    <mergeCell ref="A17:B17"/>
    <mergeCell ref="A18:B18"/>
    <mergeCell ref="A19:B19"/>
    <mergeCell ref="A21:H21"/>
    <mergeCell ref="A29:B29"/>
    <mergeCell ref="A30:B30"/>
    <mergeCell ref="A23:B23"/>
    <mergeCell ref="A24:G24"/>
    <mergeCell ref="A25:B25"/>
    <mergeCell ref="A26:B26"/>
    <mergeCell ref="A27:B27"/>
    <mergeCell ref="A28:B28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7B700-44CD-495A-A0AF-A49E85E48462}">
  <dimension ref="A1:Q75"/>
  <sheetViews>
    <sheetView workbookViewId="0">
      <selection activeCell="F19" sqref="F19"/>
    </sheetView>
  </sheetViews>
  <sheetFormatPr defaultColWidth="8.625" defaultRowHeight="14.25" x14ac:dyDescent="0.2"/>
  <cols>
    <col min="1" max="1" width="6" style="201" customWidth="1"/>
    <col min="4" max="4" width="4.25" customWidth="1"/>
    <col min="5" max="7" width="15.75" customWidth="1"/>
  </cols>
  <sheetData>
    <row r="1" spans="1:17" x14ac:dyDescent="0.2">
      <c r="A1" s="193" t="s">
        <v>272</v>
      </c>
      <c r="B1" s="194"/>
      <c r="C1" s="194"/>
      <c r="D1" s="1"/>
      <c r="E1" s="1"/>
      <c r="F1" s="1"/>
      <c r="I1" s="194"/>
      <c r="J1" s="194"/>
      <c r="K1" s="194"/>
      <c r="L1" s="1"/>
      <c r="M1" s="1"/>
      <c r="N1" s="1"/>
      <c r="O1" s="1"/>
    </row>
    <row r="2" spans="1:17" x14ac:dyDescent="0.2">
      <c r="A2" s="195"/>
      <c r="B2" s="194"/>
      <c r="C2" s="194"/>
      <c r="D2" s="1"/>
      <c r="E2" s="1"/>
      <c r="F2" s="1"/>
      <c r="I2" s="194"/>
      <c r="J2" s="194"/>
      <c r="K2" s="194"/>
      <c r="L2" s="1"/>
      <c r="M2" s="1"/>
      <c r="N2" s="1"/>
      <c r="O2" s="1"/>
    </row>
    <row r="3" spans="1:17" x14ac:dyDescent="0.2">
      <c r="A3" s="196"/>
      <c r="B3" s="194" t="s">
        <v>22</v>
      </c>
      <c r="C3" s="1"/>
      <c r="E3" s="1"/>
      <c r="F3" s="1"/>
      <c r="I3" s="1"/>
      <c r="J3" s="194"/>
      <c r="K3" s="1"/>
      <c r="M3" s="1"/>
      <c r="N3" s="1"/>
      <c r="O3" s="1"/>
    </row>
    <row r="4" spans="1:17" x14ac:dyDescent="0.2">
      <c r="A4" s="196" t="s">
        <v>195</v>
      </c>
      <c r="B4" s="1" t="s">
        <v>196</v>
      </c>
      <c r="C4" s="1"/>
      <c r="E4" s="1"/>
      <c r="F4" s="1"/>
      <c r="I4" s="196"/>
      <c r="J4" s="1"/>
      <c r="K4" s="1"/>
      <c r="M4" s="1"/>
      <c r="N4" s="1"/>
      <c r="O4" s="1"/>
    </row>
    <row r="5" spans="1:17" x14ac:dyDescent="0.2">
      <c r="A5" s="196" t="s">
        <v>195</v>
      </c>
      <c r="B5" s="1" t="s">
        <v>197</v>
      </c>
      <c r="C5" s="1"/>
      <c r="E5" s="1"/>
      <c r="F5" s="1"/>
      <c r="I5" s="196"/>
      <c r="J5" s="1"/>
      <c r="K5" s="1"/>
      <c r="M5" s="1"/>
      <c r="N5" s="1"/>
      <c r="O5" s="1"/>
    </row>
    <row r="6" spans="1:17" ht="14.1" customHeight="1" x14ac:dyDescent="0.2">
      <c r="A6" s="196" t="s">
        <v>198</v>
      </c>
      <c r="B6" s="1" t="s">
        <v>10</v>
      </c>
      <c r="C6" s="1"/>
      <c r="E6" s="1"/>
      <c r="F6" s="1"/>
      <c r="I6" s="196"/>
      <c r="J6" s="1"/>
      <c r="K6" s="1"/>
      <c r="M6" s="1"/>
      <c r="N6" s="1"/>
      <c r="O6" s="1"/>
    </row>
    <row r="7" spans="1:17" ht="14.1" customHeight="1" x14ac:dyDescent="0.2">
      <c r="A7" s="196" t="s">
        <v>198</v>
      </c>
      <c r="B7" s="1" t="s">
        <v>199</v>
      </c>
      <c r="C7" s="1"/>
      <c r="E7" s="197" t="s">
        <v>200</v>
      </c>
      <c r="F7" s="198" t="s">
        <v>201</v>
      </c>
      <c r="G7" s="198" t="s">
        <v>202</v>
      </c>
      <c r="I7" s="1"/>
      <c r="J7" s="198"/>
      <c r="L7" s="198"/>
      <c r="M7" s="197"/>
    </row>
    <row r="8" spans="1:17" ht="14.1" customHeight="1" x14ac:dyDescent="0.2">
      <c r="A8" s="196"/>
      <c r="B8" s="1" t="s">
        <v>203</v>
      </c>
      <c r="C8" s="1"/>
      <c r="E8" t="s">
        <v>204</v>
      </c>
      <c r="F8" s="175" t="s">
        <v>205</v>
      </c>
      <c r="G8" s="175" t="s">
        <v>206</v>
      </c>
      <c r="I8" s="1"/>
      <c r="J8" s="175"/>
      <c r="L8" s="175"/>
    </row>
    <row r="9" spans="1:17" ht="14.1" customHeight="1" x14ac:dyDescent="0.2">
      <c r="A9" s="196"/>
      <c r="B9" s="1"/>
      <c r="C9" s="1"/>
      <c r="E9" t="s">
        <v>207</v>
      </c>
      <c r="F9" s="175" t="s">
        <v>208</v>
      </c>
      <c r="G9" s="175" t="s">
        <v>209</v>
      </c>
      <c r="I9" s="1"/>
      <c r="J9" s="175"/>
      <c r="L9" s="175"/>
    </row>
    <row r="10" spans="1:17" ht="14.1" customHeight="1" x14ac:dyDescent="0.2">
      <c r="A10" s="196"/>
      <c r="B10" s="1"/>
      <c r="C10" s="1"/>
      <c r="E10" s="199" t="s">
        <v>210</v>
      </c>
      <c r="F10" s="199" t="s">
        <v>211</v>
      </c>
      <c r="G10" s="175" t="s">
        <v>212</v>
      </c>
      <c r="I10" s="1"/>
      <c r="J10" s="175"/>
      <c r="L10" s="175"/>
      <c r="M10" s="199"/>
    </row>
    <row r="11" spans="1:17" ht="14.1" customHeight="1" x14ac:dyDescent="0.2">
      <c r="A11" s="196"/>
      <c r="B11" s="1"/>
      <c r="C11" s="1"/>
      <c r="E11" s="199" t="s">
        <v>213</v>
      </c>
      <c r="F11" s="199" t="s">
        <v>259</v>
      </c>
      <c r="G11" s="199" t="s">
        <v>265</v>
      </c>
      <c r="I11" s="1"/>
      <c r="J11" s="175"/>
      <c r="L11" s="175"/>
      <c r="M11" s="199"/>
    </row>
    <row r="12" spans="1:17" ht="14.1" customHeight="1" x14ac:dyDescent="0.2">
      <c r="A12" s="196"/>
      <c r="B12" s="1"/>
      <c r="C12" s="1"/>
      <c r="E12" s="199" t="s">
        <v>216</v>
      </c>
      <c r="F12" s="199" t="s">
        <v>260</v>
      </c>
      <c r="G12" s="175" t="s">
        <v>215</v>
      </c>
      <c r="I12" s="1"/>
      <c r="J12" s="175"/>
      <c r="L12" s="175"/>
      <c r="M12" s="199"/>
    </row>
    <row r="13" spans="1:17" ht="14.1" customHeight="1" x14ac:dyDescent="0.2">
      <c r="A13" s="196"/>
      <c r="B13" s="1"/>
      <c r="C13" s="1"/>
      <c r="E13" s="199" t="s">
        <v>219</v>
      </c>
      <c r="F13" s="199" t="s">
        <v>285</v>
      </c>
      <c r="G13" s="175" t="s">
        <v>218</v>
      </c>
      <c r="I13" s="1"/>
      <c r="J13" s="175"/>
      <c r="L13" s="175"/>
      <c r="M13" s="199"/>
    </row>
    <row r="14" spans="1:17" ht="14.1" customHeight="1" x14ac:dyDescent="0.2">
      <c r="A14" s="196"/>
      <c r="B14" s="1"/>
      <c r="C14" s="1"/>
      <c r="E14" s="199" t="s">
        <v>221</v>
      </c>
      <c r="F14" s="199" t="s">
        <v>261</v>
      </c>
      <c r="G14" s="175" t="s">
        <v>220</v>
      </c>
      <c r="I14" s="1"/>
      <c r="J14" s="175"/>
      <c r="L14" s="175"/>
      <c r="M14" s="199"/>
    </row>
    <row r="15" spans="1:17" ht="14.1" customHeight="1" x14ac:dyDescent="0.2">
      <c r="A15" s="196"/>
      <c r="B15" s="1"/>
      <c r="C15" s="1"/>
      <c r="E15" s="199" t="s">
        <v>223</v>
      </c>
      <c r="F15" s="175" t="s">
        <v>214</v>
      </c>
      <c r="G15" s="175" t="s">
        <v>222</v>
      </c>
      <c r="I15" s="1"/>
      <c r="J15" s="1"/>
      <c r="K15" s="1"/>
      <c r="M15" s="199"/>
      <c r="N15" s="199"/>
      <c r="O15" s="175"/>
    </row>
    <row r="16" spans="1:17" ht="14.1" customHeight="1" x14ac:dyDescent="0.2">
      <c r="A16" s="196"/>
      <c r="B16" s="1"/>
      <c r="C16" s="1"/>
      <c r="E16" s="199" t="s">
        <v>262</v>
      </c>
      <c r="F16" s="175" t="s">
        <v>217</v>
      </c>
      <c r="G16" s="175" t="s">
        <v>283</v>
      </c>
      <c r="I16" s="1"/>
      <c r="J16" s="1"/>
      <c r="K16" s="1"/>
      <c r="N16" s="1"/>
      <c r="O16" s="199"/>
      <c r="P16" s="175"/>
      <c r="Q16" s="175"/>
    </row>
    <row r="17" spans="1:17" ht="14.1" customHeight="1" x14ac:dyDescent="0.2">
      <c r="A17" s="196"/>
      <c r="B17" s="1"/>
      <c r="C17" s="1"/>
      <c r="E17" s="199" t="s">
        <v>205</v>
      </c>
      <c r="F17" s="175"/>
      <c r="G17" s="175" t="s">
        <v>264</v>
      </c>
      <c r="I17" s="1"/>
      <c r="J17" s="1"/>
      <c r="K17" s="1"/>
      <c r="M17" s="199"/>
      <c r="N17" s="1"/>
      <c r="O17" s="199"/>
      <c r="P17" s="175"/>
      <c r="Q17" s="175"/>
    </row>
    <row r="18" spans="1:17" ht="14.1" customHeight="1" x14ac:dyDescent="0.2">
      <c r="A18" s="196"/>
      <c r="B18" s="1"/>
      <c r="C18" s="1"/>
      <c r="E18" s="199" t="s">
        <v>208</v>
      </c>
      <c r="F18" s="175"/>
      <c r="G18" s="175"/>
      <c r="I18" s="1"/>
      <c r="J18" s="1"/>
      <c r="K18" s="1"/>
      <c r="M18" s="199"/>
      <c r="N18" s="1"/>
      <c r="O18" s="199"/>
      <c r="P18" s="175"/>
      <c r="Q18" s="175"/>
    </row>
    <row r="19" spans="1:17" x14ac:dyDescent="0.2">
      <c r="A19" s="196"/>
      <c r="B19" s="1"/>
      <c r="C19" s="1"/>
      <c r="E19" s="1"/>
      <c r="F19" s="1"/>
      <c r="G19" s="175"/>
      <c r="I19" s="1"/>
      <c r="J19" s="1"/>
      <c r="K19" s="1"/>
      <c r="N19" s="1"/>
      <c r="O19" s="199"/>
      <c r="P19" s="175"/>
      <c r="Q19" s="175"/>
    </row>
    <row r="20" spans="1:17" x14ac:dyDescent="0.2">
      <c r="A20" s="195"/>
      <c r="B20" s="194" t="s">
        <v>224</v>
      </c>
      <c r="C20" s="194"/>
      <c r="D20" s="1"/>
      <c r="E20" s="1"/>
      <c r="F20" s="1"/>
      <c r="I20" s="1"/>
      <c r="J20" s="1"/>
      <c r="K20" s="1"/>
      <c r="M20" s="1"/>
      <c r="N20" s="1"/>
      <c r="O20" s="1"/>
    </row>
    <row r="21" spans="1:17" x14ac:dyDescent="0.2">
      <c r="A21" s="196">
        <v>1</v>
      </c>
      <c r="B21" s="1" t="s">
        <v>19</v>
      </c>
      <c r="C21" s="1"/>
      <c r="E21" s="1"/>
      <c r="F21" s="1"/>
      <c r="I21" s="194"/>
      <c r="J21" s="194"/>
      <c r="K21" s="194"/>
      <c r="L21" s="1"/>
      <c r="M21" s="1"/>
      <c r="N21" s="1"/>
      <c r="O21" s="1"/>
    </row>
    <row r="22" spans="1:17" x14ac:dyDescent="0.2">
      <c r="A22" s="196">
        <v>2</v>
      </c>
      <c r="B22" s="1" t="s">
        <v>227</v>
      </c>
      <c r="C22" s="1"/>
      <c r="D22" s="1"/>
      <c r="E22" s="1"/>
      <c r="F22" s="1"/>
      <c r="I22" s="1"/>
      <c r="J22" s="1"/>
      <c r="K22" s="1"/>
      <c r="M22" s="1"/>
      <c r="N22" s="1"/>
      <c r="O22" s="1"/>
    </row>
    <row r="23" spans="1:17" x14ac:dyDescent="0.2">
      <c r="A23" s="196">
        <v>3</v>
      </c>
      <c r="B23" s="1" t="s">
        <v>13</v>
      </c>
      <c r="C23" s="1"/>
      <c r="E23" s="1"/>
      <c r="F23" s="1"/>
      <c r="I23" s="1"/>
      <c r="J23" s="1"/>
      <c r="K23" s="1"/>
      <c r="M23" s="1"/>
      <c r="N23" s="1"/>
      <c r="O23" s="1"/>
    </row>
    <row r="24" spans="1:17" x14ac:dyDescent="0.2">
      <c r="A24" s="196">
        <v>4</v>
      </c>
      <c r="B24" s="1" t="s">
        <v>228</v>
      </c>
      <c r="C24" s="1"/>
      <c r="E24" s="1"/>
      <c r="F24" s="1"/>
      <c r="I24" s="1"/>
      <c r="J24" s="1"/>
      <c r="K24" s="1"/>
      <c r="L24" s="1"/>
      <c r="M24" s="1"/>
      <c r="N24" s="1"/>
      <c r="O24" s="1"/>
    </row>
    <row r="25" spans="1:17" x14ac:dyDescent="0.2">
      <c r="A25" s="196">
        <v>5</v>
      </c>
      <c r="B25" s="1" t="s">
        <v>225</v>
      </c>
      <c r="C25" s="1"/>
      <c r="E25" s="1"/>
      <c r="F25" s="1"/>
      <c r="I25" s="1"/>
      <c r="J25" s="1"/>
      <c r="K25" s="1"/>
      <c r="M25" s="1"/>
      <c r="N25" s="1"/>
      <c r="O25" s="1"/>
    </row>
    <row r="26" spans="1:17" x14ac:dyDescent="0.2">
      <c r="A26" s="196">
        <v>6</v>
      </c>
      <c r="B26" s="1" t="s">
        <v>11</v>
      </c>
      <c r="C26" s="1"/>
      <c r="D26" s="1"/>
      <c r="E26" s="1"/>
      <c r="F26" s="1"/>
      <c r="I26" s="1"/>
      <c r="J26" s="1"/>
      <c r="K26" s="1"/>
      <c r="M26" s="1"/>
      <c r="N26" s="1"/>
      <c r="O26" s="1"/>
    </row>
    <row r="27" spans="1:17" x14ac:dyDescent="0.2">
      <c r="A27" s="196">
        <v>7</v>
      </c>
      <c r="B27" s="1" t="s">
        <v>226</v>
      </c>
      <c r="C27" s="1"/>
      <c r="E27" s="1"/>
      <c r="F27" s="1"/>
      <c r="I27" s="1"/>
      <c r="J27" s="1"/>
      <c r="K27" s="1"/>
      <c r="M27" s="1"/>
      <c r="N27" s="1"/>
      <c r="O27" s="1"/>
    </row>
    <row r="28" spans="1:17" x14ac:dyDescent="0.2">
      <c r="A28" s="196">
        <v>8</v>
      </c>
      <c r="B28" s="1" t="s">
        <v>263</v>
      </c>
      <c r="C28" s="1"/>
      <c r="E28" s="1"/>
      <c r="F28" s="1"/>
      <c r="I28" s="1"/>
      <c r="J28" s="194"/>
      <c r="K28" s="1"/>
      <c r="M28" s="1"/>
      <c r="N28" s="1"/>
      <c r="O28" s="1"/>
    </row>
    <row r="29" spans="1:17" x14ac:dyDescent="0.2">
      <c r="A29" s="196">
        <v>9</v>
      </c>
      <c r="B29" s="1" t="s">
        <v>284</v>
      </c>
      <c r="C29" s="1"/>
      <c r="E29" s="1"/>
      <c r="F29" s="1"/>
      <c r="I29" s="1"/>
      <c r="J29" s="194"/>
      <c r="K29" s="1"/>
      <c r="M29" s="1"/>
      <c r="N29" s="1"/>
      <c r="O29" s="1"/>
    </row>
    <row r="30" spans="1:17" x14ac:dyDescent="0.2">
      <c r="A30" s="196"/>
      <c r="B30" s="1"/>
      <c r="D30" s="1"/>
      <c r="E30" s="1"/>
      <c r="F30" s="1"/>
      <c r="I30" s="1"/>
      <c r="J30" s="1"/>
      <c r="K30" s="1"/>
      <c r="L30" s="1"/>
      <c r="M30" s="1"/>
      <c r="N30" s="1"/>
      <c r="O30" s="1"/>
    </row>
    <row r="31" spans="1:17" x14ac:dyDescent="0.2">
      <c r="A31" s="196"/>
      <c r="B31" s="194" t="s">
        <v>12</v>
      </c>
      <c r="C31" s="194"/>
      <c r="D31" s="1"/>
      <c r="E31" s="1"/>
      <c r="F31" s="1"/>
      <c r="I31" s="1"/>
      <c r="J31" s="1"/>
      <c r="K31" s="1"/>
      <c r="M31" s="1"/>
      <c r="N31" s="1"/>
      <c r="O31" s="1"/>
    </row>
    <row r="32" spans="1:17" x14ac:dyDescent="0.2">
      <c r="A32" s="196" t="s">
        <v>195</v>
      </c>
      <c r="B32" s="1" t="s">
        <v>267</v>
      </c>
      <c r="C32" s="1"/>
      <c r="D32" s="1"/>
      <c r="E32" s="1"/>
      <c r="I32" s="1"/>
      <c r="J32" s="1"/>
      <c r="K32" s="1"/>
      <c r="M32" s="1"/>
      <c r="N32" s="1"/>
      <c r="O32" s="1"/>
    </row>
    <row r="33" spans="1:15" x14ac:dyDescent="0.2">
      <c r="A33" s="196" t="s">
        <v>229</v>
      </c>
      <c r="B33" s="1" t="s">
        <v>15</v>
      </c>
      <c r="C33" s="1"/>
      <c r="D33" s="1"/>
      <c r="E33" s="1"/>
      <c r="I33" s="1"/>
      <c r="J33" s="1"/>
      <c r="L33" s="1"/>
      <c r="M33" s="1"/>
      <c r="N33" s="1"/>
      <c r="O33" s="1"/>
    </row>
    <row r="34" spans="1:15" x14ac:dyDescent="0.2">
      <c r="A34" s="196" t="s">
        <v>198</v>
      </c>
      <c r="B34" s="1" t="s">
        <v>230</v>
      </c>
      <c r="C34" s="1"/>
      <c r="D34" s="1"/>
      <c r="E34" s="1"/>
      <c r="F34" s="1"/>
      <c r="I34" s="1"/>
      <c r="J34" s="194"/>
      <c r="K34" s="194"/>
      <c r="L34" s="1"/>
      <c r="M34" s="1"/>
      <c r="N34" s="1"/>
      <c r="O34" s="1"/>
    </row>
    <row r="35" spans="1:15" x14ac:dyDescent="0.2">
      <c r="A35" s="196" t="s">
        <v>198</v>
      </c>
      <c r="B35" s="1" t="s">
        <v>231</v>
      </c>
      <c r="C35" s="1"/>
      <c r="E35" s="1"/>
      <c r="F35" s="1"/>
      <c r="I35" s="1"/>
      <c r="J35" s="1"/>
      <c r="K35" s="1"/>
      <c r="L35" s="1"/>
      <c r="M35" s="1"/>
    </row>
    <row r="36" spans="1:15" x14ac:dyDescent="0.2">
      <c r="A36" s="196"/>
      <c r="D36" s="1"/>
      <c r="E36" s="1"/>
      <c r="F36" s="1"/>
      <c r="I36" s="1"/>
      <c r="J36" s="1"/>
      <c r="K36" s="1"/>
      <c r="L36" s="1"/>
      <c r="M36" s="1"/>
    </row>
    <row r="37" spans="1:15" x14ac:dyDescent="0.2">
      <c r="A37" s="196"/>
      <c r="B37" s="194" t="s">
        <v>14</v>
      </c>
      <c r="C37" s="194"/>
      <c r="D37" s="1"/>
      <c r="E37" s="1"/>
      <c r="F37" s="1"/>
      <c r="I37" s="1"/>
      <c r="J37" s="1"/>
      <c r="K37" s="1"/>
      <c r="L37" s="1"/>
      <c r="M37" s="1"/>
      <c r="N37" s="1"/>
      <c r="O37" s="1"/>
    </row>
    <row r="38" spans="1:15" x14ac:dyDescent="0.2">
      <c r="A38" s="196" t="s">
        <v>195</v>
      </c>
      <c r="B38" s="1" t="s">
        <v>266</v>
      </c>
      <c r="C38" s="1"/>
      <c r="D38" s="1"/>
      <c r="E38" s="1"/>
      <c r="I38" s="1"/>
      <c r="J38" s="1"/>
      <c r="K38" s="1"/>
      <c r="M38" s="1"/>
      <c r="N38" s="1"/>
      <c r="O38" s="1"/>
    </row>
    <row r="39" spans="1:15" x14ac:dyDescent="0.2">
      <c r="A39" s="196" t="s">
        <v>229</v>
      </c>
      <c r="B39" s="1" t="s">
        <v>15</v>
      </c>
      <c r="C39" s="1"/>
      <c r="D39" s="1"/>
      <c r="E39" s="1"/>
      <c r="I39" s="1"/>
      <c r="L39" s="1"/>
      <c r="M39" s="1"/>
      <c r="N39" s="1"/>
      <c r="O39" s="1"/>
    </row>
    <row r="40" spans="1:15" x14ac:dyDescent="0.2">
      <c r="A40" s="196" t="s">
        <v>232</v>
      </c>
      <c r="B40" s="1" t="s">
        <v>231</v>
      </c>
      <c r="C40" s="1"/>
      <c r="E40" s="1"/>
      <c r="F40" s="1"/>
      <c r="I40" s="1"/>
      <c r="J40" s="194"/>
      <c r="K40" s="194"/>
      <c r="L40" s="1"/>
      <c r="M40" s="1"/>
      <c r="N40" s="1"/>
      <c r="O40" s="1"/>
    </row>
    <row r="41" spans="1:15" x14ac:dyDescent="0.2">
      <c r="A41" s="196"/>
      <c r="I41" s="1"/>
      <c r="J41" s="1"/>
      <c r="K41" s="1"/>
      <c r="L41" s="1"/>
      <c r="M41" s="1"/>
    </row>
    <row r="42" spans="1:15" x14ac:dyDescent="0.2">
      <c r="A42" s="196"/>
      <c r="B42" s="194" t="s">
        <v>9</v>
      </c>
      <c r="C42" s="194"/>
      <c r="D42" s="1"/>
      <c r="I42" s="1"/>
      <c r="J42" s="1"/>
      <c r="K42" s="1"/>
      <c r="L42" s="1"/>
      <c r="M42" s="1"/>
    </row>
    <row r="43" spans="1:15" x14ac:dyDescent="0.2">
      <c r="A43" s="196">
        <v>1</v>
      </c>
      <c r="B43" s="1" t="s">
        <v>233</v>
      </c>
      <c r="C43" s="194"/>
      <c r="D43" s="1"/>
      <c r="I43" s="1"/>
      <c r="J43" s="1"/>
      <c r="K43" s="1"/>
      <c r="M43" s="1"/>
      <c r="N43" s="1"/>
      <c r="O43" s="1"/>
    </row>
    <row r="44" spans="1:15" x14ac:dyDescent="0.2">
      <c r="A44" s="196">
        <v>2</v>
      </c>
      <c r="B44" s="1" t="s">
        <v>268</v>
      </c>
      <c r="C44" s="1"/>
      <c r="D44" s="1"/>
      <c r="I44" s="1"/>
    </row>
    <row r="45" spans="1:15" x14ac:dyDescent="0.2">
      <c r="A45" s="196">
        <v>3</v>
      </c>
      <c r="B45" s="1" t="s">
        <v>16</v>
      </c>
      <c r="C45" s="1"/>
      <c r="D45" s="1"/>
      <c r="I45" s="1"/>
      <c r="J45" s="194"/>
      <c r="K45" s="194"/>
      <c r="L45" s="1"/>
    </row>
    <row r="46" spans="1:15" x14ac:dyDescent="0.2">
      <c r="A46" s="196">
        <v>4</v>
      </c>
      <c r="B46" s="1" t="s">
        <v>269</v>
      </c>
      <c r="C46" s="1"/>
      <c r="D46" s="1"/>
      <c r="E46" s="200"/>
      <c r="I46" s="1"/>
      <c r="J46" s="1"/>
      <c r="K46" s="194"/>
      <c r="L46" s="1"/>
    </row>
    <row r="47" spans="1:15" x14ac:dyDescent="0.2">
      <c r="A47" s="201">
        <v>5</v>
      </c>
      <c r="B47" s="1" t="s">
        <v>17</v>
      </c>
      <c r="C47" s="1"/>
      <c r="E47" s="1"/>
      <c r="I47" s="1"/>
      <c r="J47" s="1"/>
      <c r="K47" s="1"/>
      <c r="L47" s="1"/>
    </row>
    <row r="48" spans="1:15" x14ac:dyDescent="0.2">
      <c r="A48" s="196">
        <v>6</v>
      </c>
      <c r="B48" s="1" t="s">
        <v>18</v>
      </c>
      <c r="C48" s="1"/>
      <c r="I48" s="1"/>
      <c r="J48" s="1"/>
      <c r="K48" s="1"/>
      <c r="L48" s="1"/>
      <c r="N48" s="202"/>
    </row>
    <row r="49" spans="1:13" x14ac:dyDescent="0.2">
      <c r="A49" s="196">
        <v>7</v>
      </c>
      <c r="B49" s="1" t="s">
        <v>270</v>
      </c>
      <c r="C49" s="1"/>
      <c r="E49" s="1"/>
      <c r="I49" s="1"/>
      <c r="J49" s="1"/>
      <c r="K49" s="1"/>
      <c r="L49" s="1"/>
      <c r="M49" s="200"/>
    </row>
    <row r="50" spans="1:13" x14ac:dyDescent="0.2">
      <c r="A50" s="196">
        <v>8</v>
      </c>
      <c r="B50" s="1" t="s">
        <v>234</v>
      </c>
      <c r="C50" s="1"/>
      <c r="J50" s="1"/>
      <c r="K50" s="1"/>
      <c r="M50" s="1"/>
    </row>
    <row r="51" spans="1:13" x14ac:dyDescent="0.2">
      <c r="A51" s="196">
        <v>10</v>
      </c>
      <c r="B51" s="182" t="s">
        <v>235</v>
      </c>
      <c r="C51" s="1"/>
      <c r="I51" s="1"/>
      <c r="J51" s="1"/>
      <c r="K51" s="1"/>
      <c r="M51" s="1"/>
    </row>
    <row r="52" spans="1:13" x14ac:dyDescent="0.2">
      <c r="A52" s="196">
        <v>11</v>
      </c>
      <c r="B52" s="182" t="s">
        <v>236</v>
      </c>
      <c r="I52" s="1"/>
      <c r="J52" s="1"/>
      <c r="K52" s="1"/>
    </row>
    <row r="53" spans="1:13" x14ac:dyDescent="0.2">
      <c r="A53" s="196">
        <v>12</v>
      </c>
      <c r="B53" s="182" t="s">
        <v>237</v>
      </c>
      <c r="I53" s="1"/>
      <c r="J53" s="1"/>
      <c r="K53" s="1"/>
    </row>
    <row r="54" spans="1:13" x14ac:dyDescent="0.2">
      <c r="A54" s="196">
        <v>13</v>
      </c>
      <c r="B54" s="182" t="s">
        <v>255</v>
      </c>
      <c r="I54" s="1"/>
      <c r="J54" s="1"/>
      <c r="K54" s="1"/>
    </row>
    <row r="55" spans="1:13" x14ac:dyDescent="0.2">
      <c r="A55" s="201">
        <v>14</v>
      </c>
      <c r="B55" s="182" t="s">
        <v>256</v>
      </c>
    </row>
    <row r="56" spans="1:13" x14ac:dyDescent="0.2">
      <c r="A56" s="196">
        <v>15</v>
      </c>
      <c r="B56" s="182" t="s">
        <v>257</v>
      </c>
    </row>
    <row r="57" spans="1:13" x14ac:dyDescent="0.2">
      <c r="A57" s="196">
        <v>16</v>
      </c>
      <c r="B57" s="182" t="s">
        <v>258</v>
      </c>
    </row>
    <row r="58" spans="1:13" x14ac:dyDescent="0.2">
      <c r="A58" s="196">
        <v>17</v>
      </c>
      <c r="B58" s="182" t="s">
        <v>238</v>
      </c>
    </row>
    <row r="59" spans="1:13" x14ac:dyDescent="0.2">
      <c r="A59" s="196">
        <v>18</v>
      </c>
      <c r="B59" s="182" t="s">
        <v>239</v>
      </c>
    </row>
    <row r="60" spans="1:13" x14ac:dyDescent="0.2">
      <c r="A60" s="201">
        <v>19</v>
      </c>
      <c r="B60" s="182" t="s">
        <v>271</v>
      </c>
    </row>
    <row r="61" spans="1:13" x14ac:dyDescent="0.2">
      <c r="A61" s="196">
        <v>20</v>
      </c>
      <c r="B61" s="182" t="s">
        <v>240</v>
      </c>
    </row>
    <row r="62" spans="1:13" x14ac:dyDescent="0.2">
      <c r="A62" s="196">
        <v>22</v>
      </c>
      <c r="B62" s="182" t="s">
        <v>241</v>
      </c>
    </row>
    <row r="63" spans="1:13" x14ac:dyDescent="0.2">
      <c r="A63" s="196">
        <v>23</v>
      </c>
      <c r="B63" s="182" t="s">
        <v>245</v>
      </c>
    </row>
    <row r="64" spans="1:13" x14ac:dyDescent="0.2">
      <c r="A64" s="196">
        <v>24</v>
      </c>
      <c r="B64" s="182" t="s">
        <v>246</v>
      </c>
    </row>
    <row r="65" spans="1:2" x14ac:dyDescent="0.2">
      <c r="A65" s="196">
        <v>25</v>
      </c>
      <c r="B65" s="182" t="s">
        <v>273</v>
      </c>
    </row>
    <row r="66" spans="1:2" x14ac:dyDescent="0.2">
      <c r="A66" s="196">
        <v>26</v>
      </c>
      <c r="B66" s="182" t="s">
        <v>247</v>
      </c>
    </row>
    <row r="67" spans="1:2" x14ac:dyDescent="0.2">
      <c r="A67" s="196">
        <v>27</v>
      </c>
      <c r="B67" s="182" t="s">
        <v>249</v>
      </c>
    </row>
    <row r="68" spans="1:2" x14ac:dyDescent="0.2">
      <c r="A68" s="196">
        <v>28</v>
      </c>
      <c r="B68" s="182" t="s">
        <v>250</v>
      </c>
    </row>
    <row r="69" spans="1:2" x14ac:dyDescent="0.2">
      <c r="A69" s="196">
        <v>29</v>
      </c>
      <c r="B69" s="182" t="s">
        <v>251</v>
      </c>
    </row>
    <row r="70" spans="1:2" x14ac:dyDescent="0.2">
      <c r="A70" s="196">
        <v>30</v>
      </c>
      <c r="B70" s="182" t="s">
        <v>248</v>
      </c>
    </row>
    <row r="74" spans="1:2" x14ac:dyDescent="0.2">
      <c r="A74" s="175"/>
    </row>
    <row r="75" spans="1:2" x14ac:dyDescent="0.2">
      <c r="A75" s="175"/>
    </row>
  </sheetData>
  <pageMargins left="0.70866141732283472" right="0.70866141732283472" top="0.55118110236220474" bottom="0.55118110236220474" header="0.31496062992125984" footer="0.11811023622047245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2D719-B472-489C-B435-4CC1C7AE55CF}">
  <dimension ref="A1"/>
  <sheetViews>
    <sheetView workbookViewId="0">
      <selection activeCell="A13" sqref="A13"/>
    </sheetView>
  </sheetViews>
  <sheetFormatPr defaultRowHeight="14.25" x14ac:dyDescent="0.2"/>
  <cols>
    <col min="1" max="1" width="77.875" customWidth="1"/>
  </cols>
  <sheetData/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EF1FF-3C09-4461-B7AA-35F3C2229C5D}">
  <dimension ref="A1:I347"/>
  <sheetViews>
    <sheetView workbookViewId="0">
      <selection activeCell="F11" sqref="F11"/>
    </sheetView>
  </sheetViews>
  <sheetFormatPr defaultRowHeight="14.25" x14ac:dyDescent="0.2"/>
  <cols>
    <col min="1" max="1" width="11.5" style="177" customWidth="1"/>
    <col min="2" max="2" width="8.125" customWidth="1"/>
    <col min="3" max="3" width="4.875" customWidth="1"/>
    <col min="4" max="4" width="4" customWidth="1"/>
    <col min="5" max="5" width="27.75" customWidth="1"/>
    <col min="6" max="6" width="6.75" customWidth="1"/>
    <col min="7" max="7" width="17.125" customWidth="1"/>
    <col min="8" max="8" width="8.125" customWidth="1"/>
    <col min="9" max="9" width="4.875" customWidth="1"/>
    <col min="10" max="10" width="4" customWidth="1"/>
    <col min="11" max="11" width="19.375" customWidth="1"/>
    <col min="12" max="12" width="11.75" customWidth="1"/>
  </cols>
  <sheetData>
    <row r="1" spans="1:7" x14ac:dyDescent="0.2">
      <c r="A1" s="178" t="s">
        <v>252</v>
      </c>
      <c r="B1" s="188"/>
      <c r="C1" s="188"/>
      <c r="D1" s="188"/>
      <c r="E1" s="188"/>
      <c r="F1" s="188"/>
      <c r="G1" s="188"/>
    </row>
    <row r="2" spans="1:7" x14ac:dyDescent="0.2">
      <c r="A2" s="184" t="s">
        <v>117</v>
      </c>
    </row>
    <row r="3" spans="1:7" x14ac:dyDescent="0.2">
      <c r="A3" s="184" t="s">
        <v>61</v>
      </c>
      <c r="B3" s="179" t="s">
        <v>155</v>
      </c>
      <c r="C3" s="179" t="s">
        <v>20</v>
      </c>
      <c r="D3" s="179" t="s">
        <v>39</v>
      </c>
      <c r="E3" s="179" t="s">
        <v>156</v>
      </c>
      <c r="F3" s="179" t="s">
        <v>157</v>
      </c>
      <c r="G3" s="179" t="s">
        <v>156</v>
      </c>
    </row>
    <row r="4" spans="1:7" x14ac:dyDescent="0.2">
      <c r="A4" s="178" t="s">
        <v>118</v>
      </c>
      <c r="B4" s="179"/>
      <c r="C4" s="179"/>
      <c r="D4" s="179"/>
      <c r="E4" s="179"/>
      <c r="F4" s="179"/>
      <c r="G4" s="179"/>
    </row>
    <row r="5" spans="1:7" x14ac:dyDescent="0.2">
      <c r="A5" s="178" t="s">
        <v>121</v>
      </c>
      <c r="B5" s="203">
        <v>0.53125</v>
      </c>
      <c r="C5" s="179">
        <v>3</v>
      </c>
      <c r="D5" s="204" t="s">
        <v>63</v>
      </c>
      <c r="E5" s="179" t="s">
        <v>288</v>
      </c>
      <c r="F5" s="206">
        <v>49</v>
      </c>
      <c r="G5" s="205"/>
    </row>
    <row r="6" spans="1:7" x14ac:dyDescent="0.2">
      <c r="A6" s="178" t="s">
        <v>119</v>
      </c>
      <c r="B6" s="203">
        <v>0.53333333333333333</v>
      </c>
      <c r="C6" s="179">
        <v>2.5</v>
      </c>
      <c r="D6" s="204" t="s">
        <v>286</v>
      </c>
      <c r="E6" s="179" t="s">
        <v>287</v>
      </c>
      <c r="F6" s="206">
        <v>49</v>
      </c>
      <c r="G6" s="205"/>
    </row>
    <row r="7" spans="1:7" x14ac:dyDescent="0.2">
      <c r="A7" s="178" t="s">
        <v>125</v>
      </c>
      <c r="B7" s="203">
        <v>0.53541666666666665</v>
      </c>
      <c r="C7" s="179">
        <v>3</v>
      </c>
      <c r="D7" s="204" t="s">
        <v>286</v>
      </c>
      <c r="E7" s="179" t="s">
        <v>289</v>
      </c>
      <c r="F7" s="206" t="s">
        <v>290</v>
      </c>
      <c r="G7" s="205" t="s">
        <v>291</v>
      </c>
    </row>
    <row r="8" spans="1:7" x14ac:dyDescent="0.2">
      <c r="A8" s="178" t="s">
        <v>120</v>
      </c>
      <c r="B8" s="179"/>
      <c r="C8" s="179"/>
      <c r="D8" s="179"/>
      <c r="E8" s="179"/>
      <c r="F8" s="179"/>
      <c r="G8" s="179"/>
    </row>
    <row r="9" spans="1:7" x14ac:dyDescent="0.2">
      <c r="A9" s="178" t="s">
        <v>124</v>
      </c>
      <c r="B9" s="179"/>
      <c r="C9" s="179"/>
      <c r="D9" s="179"/>
      <c r="E9" s="179"/>
      <c r="F9" s="179"/>
      <c r="G9" s="179"/>
    </row>
    <row r="10" spans="1:7" x14ac:dyDescent="0.2">
      <c r="A10" s="178" t="s">
        <v>126</v>
      </c>
      <c r="B10" s="179"/>
      <c r="C10" s="179"/>
      <c r="D10" s="179"/>
      <c r="E10" s="179"/>
      <c r="F10" s="179"/>
      <c r="G10" s="179"/>
    </row>
    <row r="11" spans="1:7" x14ac:dyDescent="0.2">
      <c r="A11" s="178" t="s">
        <v>122</v>
      </c>
      <c r="B11" s="179"/>
      <c r="C11" s="179"/>
      <c r="D11" s="179"/>
      <c r="E11" s="179"/>
      <c r="F11" s="179"/>
      <c r="G11" s="179"/>
    </row>
    <row r="12" spans="1:7" x14ac:dyDescent="0.2">
      <c r="A12" s="178" t="s">
        <v>123</v>
      </c>
      <c r="B12" s="179"/>
      <c r="C12" s="179"/>
      <c r="D12" s="179"/>
      <c r="E12" s="179"/>
      <c r="F12" s="179"/>
      <c r="G12" s="179"/>
    </row>
    <row r="14" spans="1:7" x14ac:dyDescent="0.2">
      <c r="A14" s="178" t="s">
        <v>252</v>
      </c>
    </row>
    <row r="15" spans="1:7" x14ac:dyDescent="0.2">
      <c r="A15" s="185" t="s">
        <v>138</v>
      </c>
    </row>
    <row r="16" spans="1:7" x14ac:dyDescent="0.2">
      <c r="A16" s="185" t="s">
        <v>57</v>
      </c>
      <c r="B16" s="189" t="s">
        <v>155</v>
      </c>
      <c r="C16" s="179" t="s">
        <v>20</v>
      </c>
      <c r="D16" s="179" t="s">
        <v>39</v>
      </c>
      <c r="E16" s="179" t="s">
        <v>156</v>
      </c>
      <c r="F16" s="179" t="s">
        <v>157</v>
      </c>
      <c r="G16" s="179" t="s">
        <v>156</v>
      </c>
    </row>
    <row r="17" spans="1:9" x14ac:dyDescent="0.2">
      <c r="A17" s="178" t="s">
        <v>139</v>
      </c>
      <c r="B17" s="179"/>
      <c r="C17" s="179"/>
      <c r="D17" s="179"/>
      <c r="E17" s="179"/>
      <c r="F17" s="179"/>
      <c r="G17" s="179"/>
    </row>
    <row r="18" spans="1:9" x14ac:dyDescent="0.2">
      <c r="A18" s="178" t="s">
        <v>141</v>
      </c>
      <c r="B18" s="179"/>
      <c r="C18" s="179"/>
      <c r="D18" s="179"/>
      <c r="E18" s="179"/>
      <c r="F18" s="179"/>
      <c r="G18" s="179"/>
    </row>
    <row r="19" spans="1:9" x14ac:dyDescent="0.2">
      <c r="A19" s="178" t="s">
        <v>142</v>
      </c>
      <c r="B19" s="179"/>
      <c r="C19" s="179"/>
      <c r="D19" s="179"/>
      <c r="E19" s="179"/>
      <c r="F19" s="179"/>
      <c r="G19" s="179"/>
    </row>
    <row r="20" spans="1:9" x14ac:dyDescent="0.2">
      <c r="A20" s="178" t="s">
        <v>143</v>
      </c>
      <c r="B20" s="179"/>
      <c r="C20" s="179"/>
      <c r="D20" s="179"/>
      <c r="E20" s="179"/>
      <c r="F20" s="179"/>
      <c r="G20" s="179"/>
    </row>
    <row r="21" spans="1:9" x14ac:dyDescent="0.2">
      <c r="A21" s="178" t="s">
        <v>144</v>
      </c>
      <c r="B21" s="179"/>
      <c r="C21" s="179"/>
      <c r="D21" s="179"/>
      <c r="E21" s="179"/>
      <c r="F21" s="179"/>
      <c r="G21" s="179"/>
    </row>
    <row r="22" spans="1:9" x14ac:dyDescent="0.2">
      <c r="A22" s="178" t="s">
        <v>146</v>
      </c>
      <c r="B22" s="179"/>
      <c r="C22" s="179"/>
      <c r="D22" s="179"/>
      <c r="E22" s="179"/>
      <c r="F22" s="179"/>
      <c r="G22" s="179"/>
    </row>
    <row r="23" spans="1:9" x14ac:dyDescent="0.2">
      <c r="A23" s="178" t="s">
        <v>145</v>
      </c>
      <c r="B23" s="179"/>
      <c r="C23" s="179"/>
      <c r="D23" s="179"/>
      <c r="E23" s="179"/>
      <c r="F23" s="179"/>
      <c r="G23" s="179"/>
    </row>
    <row r="24" spans="1:9" x14ac:dyDescent="0.2">
      <c r="A24" s="178" t="s">
        <v>140</v>
      </c>
      <c r="B24" s="179"/>
      <c r="C24" s="179"/>
      <c r="D24" s="179"/>
      <c r="E24" s="179"/>
      <c r="F24" s="179"/>
      <c r="G24" s="179"/>
    </row>
    <row r="25" spans="1:9" x14ac:dyDescent="0.2">
      <c r="A25" s="178" t="s">
        <v>147</v>
      </c>
      <c r="B25" s="179"/>
      <c r="C25" s="179"/>
      <c r="D25" s="179"/>
      <c r="E25" s="179"/>
      <c r="F25" s="179"/>
      <c r="G25" s="179"/>
    </row>
    <row r="26" spans="1:9" x14ac:dyDescent="0.2">
      <c r="A26" s="178" t="s">
        <v>148</v>
      </c>
      <c r="B26" s="179"/>
      <c r="C26" s="179"/>
      <c r="D26" s="179"/>
      <c r="E26" s="179"/>
      <c r="F26" s="179"/>
      <c r="G26" s="179"/>
    </row>
    <row r="28" spans="1:9" x14ac:dyDescent="0.2">
      <c r="A28" s="178" t="s">
        <v>254</v>
      </c>
      <c r="F28" s="175"/>
      <c r="G28" s="175"/>
      <c r="H28" s="175"/>
      <c r="I28" s="175"/>
    </row>
    <row r="29" spans="1:9" x14ac:dyDescent="0.2">
      <c r="A29" s="186" t="s">
        <v>149</v>
      </c>
      <c r="H29" s="175"/>
      <c r="I29" s="175"/>
    </row>
    <row r="30" spans="1:9" x14ac:dyDescent="0.2">
      <c r="A30" s="186" t="s">
        <v>73</v>
      </c>
      <c r="B30" s="189" t="s">
        <v>155</v>
      </c>
      <c r="C30" s="179" t="s">
        <v>20</v>
      </c>
      <c r="D30" s="179" t="s">
        <v>39</v>
      </c>
      <c r="E30" s="179" t="s">
        <v>156</v>
      </c>
      <c r="F30" s="179" t="s">
        <v>157</v>
      </c>
      <c r="G30" s="179" t="s">
        <v>156</v>
      </c>
      <c r="H30" s="175"/>
      <c r="I30" s="175"/>
    </row>
    <row r="31" spans="1:9" x14ac:dyDescent="0.2">
      <c r="A31" s="178" t="s">
        <v>151</v>
      </c>
      <c r="B31" s="179"/>
      <c r="C31" s="179"/>
      <c r="D31" s="179"/>
      <c r="E31" s="179"/>
      <c r="F31" s="190"/>
      <c r="G31" s="190"/>
      <c r="H31" s="175"/>
      <c r="I31" s="175"/>
    </row>
    <row r="32" spans="1:9" x14ac:dyDescent="0.2">
      <c r="A32" s="178" t="s">
        <v>154</v>
      </c>
      <c r="B32" s="179"/>
      <c r="C32" s="179"/>
      <c r="D32" s="179"/>
      <c r="E32" s="179"/>
      <c r="F32" s="190"/>
      <c r="G32" s="190"/>
      <c r="H32" s="175"/>
      <c r="I32" s="175"/>
    </row>
    <row r="33" spans="1:9" x14ac:dyDescent="0.2">
      <c r="A33" s="178" t="s">
        <v>153</v>
      </c>
      <c r="B33" s="179"/>
      <c r="C33" s="179"/>
      <c r="D33" s="179"/>
      <c r="E33" s="179"/>
      <c r="F33" s="190"/>
      <c r="G33" s="190"/>
      <c r="H33" s="175"/>
      <c r="I33" s="175"/>
    </row>
    <row r="34" spans="1:9" x14ac:dyDescent="0.2">
      <c r="A34" s="178" t="s">
        <v>152</v>
      </c>
      <c r="B34" s="179"/>
      <c r="C34" s="179"/>
      <c r="D34" s="179"/>
      <c r="E34" s="179"/>
      <c r="F34" s="190"/>
      <c r="G34" s="190"/>
      <c r="H34" s="175"/>
      <c r="I34" s="175"/>
    </row>
    <row r="35" spans="1:9" x14ac:dyDescent="0.2">
      <c r="A35" s="178" t="s">
        <v>150</v>
      </c>
      <c r="B35" s="179"/>
      <c r="C35" s="179"/>
      <c r="D35" s="179"/>
      <c r="E35" s="179"/>
      <c r="F35" s="190"/>
      <c r="G35" s="190"/>
      <c r="H35" s="175"/>
      <c r="I35" s="175"/>
    </row>
    <row r="36" spans="1:9" x14ac:dyDescent="0.2">
      <c r="A36" s="179"/>
      <c r="B36" s="179"/>
      <c r="C36" s="179"/>
      <c r="D36" s="179"/>
      <c r="E36" s="179"/>
      <c r="F36" s="190"/>
      <c r="G36" s="190"/>
      <c r="H36" s="175"/>
      <c r="I36" s="175"/>
    </row>
    <row r="37" spans="1:9" x14ac:dyDescent="0.2">
      <c r="A37"/>
      <c r="F37" s="175"/>
      <c r="G37" s="175"/>
      <c r="H37" s="175"/>
      <c r="I37" s="175"/>
    </row>
    <row r="38" spans="1:9" x14ac:dyDescent="0.2">
      <c r="A38" s="178" t="s">
        <v>253</v>
      </c>
      <c r="F38" s="175"/>
      <c r="G38" s="175"/>
      <c r="H38" s="175"/>
      <c r="I38" s="175"/>
    </row>
    <row r="39" spans="1:9" x14ac:dyDescent="0.2">
      <c r="A39" s="180" t="s">
        <v>132</v>
      </c>
      <c r="F39" s="175"/>
      <c r="G39" s="175"/>
      <c r="H39" s="175"/>
      <c r="I39" s="175"/>
    </row>
    <row r="40" spans="1:9" x14ac:dyDescent="0.2">
      <c r="A40" s="181" t="s">
        <v>73</v>
      </c>
      <c r="B40" s="189" t="s">
        <v>155</v>
      </c>
      <c r="C40" s="179" t="s">
        <v>20</v>
      </c>
      <c r="D40" s="179" t="s">
        <v>39</v>
      </c>
      <c r="E40" s="179" t="s">
        <v>156</v>
      </c>
      <c r="F40" s="179" t="s">
        <v>157</v>
      </c>
      <c r="G40" s="179" t="s">
        <v>156</v>
      </c>
      <c r="H40" s="175"/>
      <c r="I40" s="175"/>
    </row>
    <row r="41" spans="1:9" x14ac:dyDescent="0.2">
      <c r="A41" s="178" t="s">
        <v>135</v>
      </c>
      <c r="B41" s="179"/>
      <c r="C41" s="179"/>
      <c r="D41" s="179"/>
      <c r="E41" s="179"/>
      <c r="F41" s="190"/>
      <c r="G41" s="190"/>
      <c r="H41" s="175"/>
      <c r="I41" s="175"/>
    </row>
    <row r="42" spans="1:9" x14ac:dyDescent="0.2">
      <c r="A42" s="178" t="s">
        <v>133</v>
      </c>
      <c r="B42" s="179"/>
      <c r="C42" s="179"/>
      <c r="D42" s="179"/>
      <c r="E42" s="179"/>
      <c r="F42" s="190"/>
      <c r="G42" s="190"/>
      <c r="H42" s="175"/>
      <c r="I42" s="175"/>
    </row>
    <row r="43" spans="1:9" x14ac:dyDescent="0.2">
      <c r="A43" s="178" t="s">
        <v>136</v>
      </c>
      <c r="B43" s="179"/>
      <c r="C43" s="179"/>
      <c r="D43" s="179"/>
      <c r="E43" s="179"/>
      <c r="F43" s="190"/>
      <c r="G43" s="190"/>
      <c r="H43" s="175"/>
      <c r="I43" s="175"/>
    </row>
    <row r="44" spans="1:9" x14ac:dyDescent="0.2">
      <c r="A44" s="178" t="s">
        <v>134</v>
      </c>
      <c r="B44" s="179"/>
      <c r="C44" s="179"/>
      <c r="D44" s="179"/>
      <c r="E44" s="179"/>
      <c r="F44" s="190"/>
      <c r="G44" s="190"/>
      <c r="H44" s="175"/>
      <c r="I44" s="175"/>
    </row>
    <row r="45" spans="1:9" x14ac:dyDescent="0.2">
      <c r="A45" s="178" t="s">
        <v>137</v>
      </c>
      <c r="B45" s="179"/>
      <c r="C45" s="179"/>
      <c r="D45" s="179"/>
      <c r="E45" s="179"/>
      <c r="F45" s="190"/>
      <c r="G45" s="190"/>
      <c r="H45" s="175"/>
      <c r="I45" s="175"/>
    </row>
    <row r="46" spans="1:9" x14ac:dyDescent="0.2">
      <c r="A46"/>
      <c r="F46" s="175"/>
      <c r="G46" s="175"/>
      <c r="H46" s="175"/>
      <c r="I46" s="175"/>
    </row>
    <row r="47" spans="1:9" x14ac:dyDescent="0.2">
      <c r="A47" s="178" t="s">
        <v>252</v>
      </c>
    </row>
    <row r="48" spans="1:9" x14ac:dyDescent="0.2">
      <c r="A48" s="187" t="s">
        <v>75</v>
      </c>
    </row>
    <row r="49" spans="1:9" ht="15.95" customHeight="1" x14ac:dyDescent="0.2">
      <c r="A49" s="187" t="s">
        <v>73</v>
      </c>
      <c r="B49" s="189" t="s">
        <v>155</v>
      </c>
      <c r="C49" s="179" t="s">
        <v>20</v>
      </c>
      <c r="D49" s="179" t="s">
        <v>39</v>
      </c>
      <c r="E49" s="179" t="s">
        <v>156</v>
      </c>
      <c r="F49" s="179" t="s">
        <v>157</v>
      </c>
      <c r="G49" s="179" t="s">
        <v>156</v>
      </c>
    </row>
    <row r="50" spans="1:9" x14ac:dyDescent="0.2">
      <c r="A50" s="178" t="s">
        <v>130</v>
      </c>
      <c r="B50" s="179"/>
      <c r="C50" s="179"/>
      <c r="D50" s="179"/>
      <c r="E50" s="179"/>
      <c r="F50" s="179"/>
      <c r="G50" s="179"/>
    </row>
    <row r="51" spans="1:9" x14ac:dyDescent="0.2">
      <c r="A51" s="178" t="s">
        <v>127</v>
      </c>
      <c r="B51" s="179"/>
      <c r="C51" s="179"/>
      <c r="D51" s="179"/>
      <c r="E51" s="179"/>
      <c r="F51" s="179"/>
      <c r="G51" s="179"/>
    </row>
    <row r="52" spans="1:9" x14ac:dyDescent="0.2">
      <c r="A52" s="178" t="s">
        <v>129</v>
      </c>
      <c r="B52" s="179"/>
      <c r="C52" s="179"/>
      <c r="D52" s="179"/>
      <c r="E52" s="179"/>
      <c r="F52" s="179"/>
      <c r="G52" s="179"/>
    </row>
    <row r="53" spans="1:9" x14ac:dyDescent="0.2">
      <c r="A53" s="178" t="s">
        <v>128</v>
      </c>
      <c r="B53" s="179"/>
      <c r="C53" s="179"/>
      <c r="D53" s="179"/>
      <c r="E53" s="179"/>
      <c r="F53" s="179"/>
      <c r="G53" s="179"/>
    </row>
    <row r="54" spans="1:9" x14ac:dyDescent="0.2">
      <c r="A54" s="178" t="s">
        <v>131</v>
      </c>
      <c r="B54" s="179"/>
      <c r="C54" s="179"/>
      <c r="D54" s="179"/>
      <c r="E54" s="179"/>
      <c r="F54" s="179"/>
      <c r="G54" s="179"/>
    </row>
    <row r="55" spans="1:9" x14ac:dyDescent="0.2">
      <c r="A55"/>
      <c r="F55" s="175"/>
      <c r="G55" s="175"/>
      <c r="H55" s="175"/>
      <c r="I55" s="175"/>
    </row>
    <row r="56" spans="1:9" x14ac:dyDescent="0.2">
      <c r="B56" s="175"/>
      <c r="C56" s="175"/>
      <c r="D56" s="175"/>
      <c r="E56" s="175"/>
      <c r="F56" s="175"/>
      <c r="G56" s="175"/>
      <c r="H56" s="175"/>
      <c r="I56" s="175"/>
    </row>
    <row r="57" spans="1:9" x14ac:dyDescent="0.2">
      <c r="B57" s="175"/>
      <c r="C57" s="175"/>
      <c r="D57" s="175"/>
      <c r="E57" s="175"/>
      <c r="F57" s="175"/>
      <c r="G57" s="175"/>
      <c r="H57" s="175"/>
      <c r="I57" s="175"/>
    </row>
    <row r="58" spans="1:9" x14ac:dyDescent="0.2">
      <c r="B58" s="175"/>
      <c r="C58" s="175"/>
      <c r="D58" s="175"/>
      <c r="E58" s="175"/>
      <c r="F58" s="175"/>
      <c r="G58" s="175"/>
      <c r="H58" s="175"/>
      <c r="I58" s="175"/>
    </row>
    <row r="59" spans="1:9" x14ac:dyDescent="0.2">
      <c r="B59" s="175"/>
      <c r="C59" s="175"/>
      <c r="D59" s="175"/>
      <c r="E59" s="175"/>
      <c r="F59" s="175"/>
      <c r="G59" s="175"/>
      <c r="H59" s="175"/>
      <c r="I59" s="175"/>
    </row>
    <row r="60" spans="1:9" x14ac:dyDescent="0.2">
      <c r="B60" s="175"/>
      <c r="C60" s="175"/>
      <c r="D60" s="175"/>
      <c r="E60" s="175"/>
      <c r="F60" s="175"/>
      <c r="G60" s="175"/>
      <c r="H60" s="175"/>
      <c r="I60" s="175"/>
    </row>
    <row r="61" spans="1:9" x14ac:dyDescent="0.2">
      <c r="B61" s="175"/>
      <c r="C61" s="175"/>
      <c r="D61" s="175"/>
      <c r="E61" s="175"/>
      <c r="F61" s="175"/>
      <c r="G61" s="175"/>
      <c r="H61" s="175"/>
      <c r="I61" s="175"/>
    </row>
    <row r="62" spans="1:9" x14ac:dyDescent="0.2">
      <c r="B62" s="175"/>
      <c r="C62" s="175"/>
      <c r="D62" s="175"/>
      <c r="E62" s="175"/>
      <c r="F62" s="175"/>
      <c r="G62" s="175"/>
      <c r="H62" s="175"/>
      <c r="I62" s="175"/>
    </row>
    <row r="63" spans="1:9" x14ac:dyDescent="0.2">
      <c r="B63" s="175"/>
      <c r="C63" s="175"/>
      <c r="D63" s="175"/>
      <c r="E63" s="175"/>
      <c r="F63" s="175"/>
      <c r="G63" s="175"/>
      <c r="H63" s="175"/>
      <c r="I63" s="175"/>
    </row>
    <row r="64" spans="1:9" x14ac:dyDescent="0.2">
      <c r="B64" s="175"/>
      <c r="C64" s="175"/>
      <c r="D64" s="175"/>
      <c r="E64" s="175"/>
      <c r="F64" s="175"/>
      <c r="G64" s="175"/>
      <c r="H64" s="175"/>
      <c r="I64" s="175"/>
    </row>
    <row r="65" spans="1:9" x14ac:dyDescent="0.2">
      <c r="B65" s="175"/>
      <c r="C65" s="175"/>
      <c r="D65" s="175"/>
      <c r="E65" s="175"/>
      <c r="F65" s="175"/>
      <c r="G65" s="175"/>
      <c r="H65" s="175"/>
      <c r="I65" s="175"/>
    </row>
    <row r="66" spans="1:9" x14ac:dyDescent="0.2">
      <c r="B66" s="175"/>
      <c r="C66" s="175"/>
      <c r="D66" s="175"/>
      <c r="E66" s="175"/>
      <c r="F66" s="175"/>
      <c r="G66" s="175"/>
      <c r="H66" s="175"/>
      <c r="I66" s="175"/>
    </row>
    <row r="67" spans="1:9" x14ac:dyDescent="0.2">
      <c r="B67" s="175"/>
      <c r="C67" s="175"/>
      <c r="D67" s="175"/>
      <c r="E67" s="175"/>
      <c r="F67" s="175"/>
      <c r="G67" s="175"/>
      <c r="H67" s="175"/>
      <c r="I67" s="175"/>
    </row>
    <row r="68" spans="1:9" x14ac:dyDescent="0.2">
      <c r="B68" s="175"/>
      <c r="C68" s="175"/>
      <c r="D68" s="175"/>
      <c r="E68" s="175" t="s">
        <v>242</v>
      </c>
      <c r="F68" s="175"/>
      <c r="G68" s="175"/>
      <c r="H68" s="175"/>
      <c r="I68" s="175"/>
    </row>
    <row r="69" spans="1:9" x14ac:dyDescent="0.2">
      <c r="B69" s="175"/>
      <c r="C69" s="175"/>
      <c r="D69" s="175"/>
      <c r="E69" s="175" t="s">
        <v>243</v>
      </c>
      <c r="F69" s="175"/>
      <c r="G69" s="175"/>
      <c r="H69" s="175"/>
      <c r="I69" s="175"/>
    </row>
    <row r="70" spans="1:9" x14ac:dyDescent="0.2">
      <c r="B70" s="175"/>
      <c r="C70" s="175"/>
      <c r="D70" s="175"/>
      <c r="E70" s="175" t="s">
        <v>244</v>
      </c>
      <c r="F70" s="175"/>
      <c r="G70" s="175"/>
      <c r="H70" s="175"/>
      <c r="I70" s="175"/>
    </row>
    <row r="71" spans="1:9" x14ac:dyDescent="0.2">
      <c r="B71" s="175"/>
      <c r="C71" s="175"/>
      <c r="D71" s="175"/>
      <c r="E71" s="175"/>
      <c r="F71" s="175"/>
      <c r="G71" s="175"/>
      <c r="H71" s="175"/>
      <c r="I71" s="175"/>
    </row>
    <row r="72" spans="1:9" x14ac:dyDescent="0.2">
      <c r="B72" s="175"/>
      <c r="C72" s="175"/>
      <c r="D72" s="175"/>
      <c r="E72" s="175"/>
      <c r="F72" s="175"/>
      <c r="G72" s="175"/>
      <c r="H72" s="175"/>
      <c r="I72" s="175"/>
    </row>
    <row r="73" spans="1:9" x14ac:dyDescent="0.2">
      <c r="B73" s="175"/>
      <c r="C73" s="175"/>
      <c r="D73" s="175"/>
      <c r="E73" s="175"/>
      <c r="F73" s="175"/>
      <c r="G73" s="175"/>
      <c r="H73" s="175"/>
      <c r="I73" s="175"/>
    </row>
    <row r="74" spans="1:9" x14ac:dyDescent="0.2">
      <c r="B74" s="175"/>
      <c r="C74" s="175"/>
      <c r="D74" s="175"/>
      <c r="E74" s="175"/>
      <c r="F74" s="175"/>
      <c r="G74" s="175"/>
      <c r="H74" s="175"/>
      <c r="I74" s="175"/>
    </row>
    <row r="75" spans="1:9" x14ac:dyDescent="0.2">
      <c r="B75" s="175"/>
      <c r="C75" s="175"/>
      <c r="D75" s="175"/>
      <c r="E75" s="175"/>
      <c r="F75" s="175"/>
      <c r="G75" s="175"/>
      <c r="H75" s="175"/>
      <c r="I75" s="175"/>
    </row>
    <row r="76" spans="1:9" x14ac:dyDescent="0.2">
      <c r="B76" s="175"/>
      <c r="C76" s="175"/>
      <c r="D76" s="175"/>
      <c r="E76" s="175"/>
      <c r="F76" s="175"/>
      <c r="G76" s="175"/>
      <c r="H76" s="175"/>
      <c r="I76" s="175"/>
    </row>
    <row r="77" spans="1:9" x14ac:dyDescent="0.2">
      <c r="B77" s="175"/>
      <c r="C77" s="175"/>
      <c r="D77" s="175"/>
      <c r="E77" s="175"/>
      <c r="F77" s="175"/>
      <c r="G77" s="175"/>
      <c r="H77" s="175"/>
      <c r="I77" s="175"/>
    </row>
    <row r="78" spans="1:9" x14ac:dyDescent="0.2">
      <c r="A78" s="182"/>
      <c r="B78" s="175"/>
      <c r="C78" s="175"/>
      <c r="D78" s="175"/>
      <c r="E78" s="175"/>
      <c r="F78" s="175"/>
      <c r="G78" s="175"/>
      <c r="H78" s="175"/>
      <c r="I78" s="175"/>
    </row>
    <row r="79" spans="1:9" x14ac:dyDescent="0.2">
      <c r="A79" s="182"/>
      <c r="B79" s="175"/>
      <c r="C79" s="175"/>
      <c r="D79" s="175"/>
      <c r="E79" s="175"/>
      <c r="F79" s="175"/>
      <c r="G79" s="175"/>
      <c r="H79" s="175"/>
      <c r="I79" s="175"/>
    </row>
    <row r="80" spans="1:9" x14ac:dyDescent="0.2">
      <c r="A80" s="182"/>
      <c r="B80" s="175"/>
      <c r="C80" s="175"/>
      <c r="D80" s="175"/>
      <c r="E80" s="175"/>
      <c r="F80" s="175"/>
      <c r="G80" s="175"/>
      <c r="H80" s="175"/>
      <c r="I80" s="175"/>
    </row>
    <row r="81" spans="1:9" x14ac:dyDescent="0.2">
      <c r="A81" s="182"/>
      <c r="B81" s="175"/>
      <c r="C81" s="175"/>
      <c r="D81" s="175"/>
      <c r="E81" s="175"/>
      <c r="F81" s="175"/>
      <c r="G81" s="175"/>
      <c r="H81" s="175"/>
      <c r="I81" s="175"/>
    </row>
    <row r="82" spans="1:9" x14ac:dyDescent="0.2">
      <c r="A82" s="182"/>
      <c r="B82" s="175"/>
      <c r="C82" s="175"/>
      <c r="D82" s="175"/>
      <c r="E82" s="175"/>
      <c r="F82" s="175"/>
      <c r="G82" s="175"/>
      <c r="H82" s="175"/>
      <c r="I82" s="175"/>
    </row>
    <row r="83" spans="1:9" x14ac:dyDescent="0.2">
      <c r="A83" s="182"/>
      <c r="B83" s="175"/>
      <c r="C83" s="175"/>
      <c r="D83" s="175"/>
      <c r="E83" s="175"/>
      <c r="F83" s="175"/>
      <c r="G83" s="175"/>
      <c r="H83" s="175"/>
      <c r="I83" s="175"/>
    </row>
    <row r="84" spans="1:9" x14ac:dyDescent="0.2">
      <c r="A84" s="182"/>
      <c r="B84" s="175"/>
      <c r="C84" s="175"/>
      <c r="D84" s="175"/>
      <c r="E84" s="175"/>
      <c r="F84" s="175"/>
      <c r="G84" s="175"/>
      <c r="H84" s="175"/>
      <c r="I84" s="175"/>
    </row>
    <row r="85" spans="1:9" x14ac:dyDescent="0.2">
      <c r="A85" s="182"/>
      <c r="B85" s="175"/>
      <c r="C85" s="175"/>
      <c r="D85" s="175"/>
      <c r="E85" s="175"/>
      <c r="F85" s="175"/>
      <c r="G85" s="175"/>
      <c r="H85" s="175"/>
      <c r="I85" s="175"/>
    </row>
    <row r="86" spans="1:9" x14ac:dyDescent="0.2">
      <c r="A86" s="182"/>
      <c r="B86" s="175"/>
      <c r="C86" s="175"/>
      <c r="D86" s="175"/>
      <c r="E86" s="175"/>
      <c r="F86" s="175"/>
      <c r="G86" s="175"/>
      <c r="H86" s="175"/>
      <c r="I86" s="175"/>
    </row>
    <row r="87" spans="1:9" x14ac:dyDescent="0.2">
      <c r="A87" s="182"/>
      <c r="B87" s="175"/>
      <c r="C87" s="175"/>
      <c r="D87" s="175"/>
      <c r="E87" s="175"/>
      <c r="F87" s="175"/>
      <c r="G87" s="175"/>
      <c r="H87" s="175"/>
      <c r="I87" s="175"/>
    </row>
    <row r="88" spans="1:9" x14ac:dyDescent="0.2">
      <c r="A88" s="182"/>
      <c r="B88" s="175"/>
      <c r="C88" s="175"/>
      <c r="D88" s="175"/>
      <c r="E88" s="175"/>
      <c r="F88" s="175"/>
      <c r="G88" s="175"/>
      <c r="H88" s="175"/>
      <c r="I88" s="175"/>
    </row>
    <row r="89" spans="1:9" x14ac:dyDescent="0.2">
      <c r="A89" s="182"/>
      <c r="B89" s="175"/>
      <c r="C89" s="175"/>
      <c r="D89" s="175"/>
      <c r="E89" s="175"/>
      <c r="F89" s="175"/>
      <c r="G89" s="175"/>
      <c r="H89" s="175"/>
      <c r="I89" s="175"/>
    </row>
    <row r="90" spans="1:9" x14ac:dyDescent="0.2">
      <c r="A90" s="182"/>
      <c r="B90" s="175"/>
      <c r="C90" s="175"/>
      <c r="D90" s="175"/>
      <c r="E90" s="175"/>
      <c r="F90" s="175"/>
      <c r="G90" s="175"/>
      <c r="H90" s="175"/>
      <c r="I90" s="175"/>
    </row>
    <row r="91" spans="1:9" x14ac:dyDescent="0.2">
      <c r="A91" s="182"/>
      <c r="B91" s="175"/>
      <c r="C91" s="175"/>
      <c r="D91" s="175"/>
      <c r="E91" s="175"/>
      <c r="F91" s="175"/>
      <c r="G91" s="175"/>
      <c r="H91" s="175"/>
      <c r="I91" s="175"/>
    </row>
    <row r="92" spans="1:9" x14ac:dyDescent="0.2">
      <c r="A92" s="182"/>
      <c r="B92" s="175"/>
      <c r="C92" s="175"/>
      <c r="D92" s="175"/>
      <c r="E92" s="175"/>
      <c r="F92" s="175"/>
      <c r="G92" s="175"/>
      <c r="H92" s="175"/>
      <c r="I92" s="175"/>
    </row>
    <row r="93" spans="1:9" x14ac:dyDescent="0.2">
      <c r="A93" s="183"/>
      <c r="B93" s="175"/>
      <c r="C93" s="175"/>
      <c r="D93" s="175"/>
      <c r="E93" s="175"/>
      <c r="F93" s="175"/>
      <c r="G93" s="175"/>
      <c r="H93" s="175"/>
      <c r="I93" s="175"/>
    </row>
    <row r="94" spans="1:9" x14ac:dyDescent="0.2">
      <c r="A94" s="183"/>
      <c r="B94" s="175"/>
      <c r="C94" s="175"/>
      <c r="D94" s="175"/>
      <c r="E94" s="175"/>
      <c r="F94" s="175"/>
      <c r="G94" s="175"/>
      <c r="H94" s="175"/>
      <c r="I94" s="175"/>
    </row>
    <row r="95" spans="1:9" x14ac:dyDescent="0.2">
      <c r="A95" s="183"/>
      <c r="B95" s="175"/>
      <c r="C95" s="175"/>
      <c r="D95" s="175"/>
      <c r="E95" s="175"/>
      <c r="F95" s="175"/>
      <c r="G95" s="175"/>
      <c r="H95" s="175"/>
      <c r="I95" s="175"/>
    </row>
    <row r="96" spans="1:9" x14ac:dyDescent="0.2">
      <c r="A96" s="183"/>
      <c r="B96" s="175"/>
      <c r="C96" s="175"/>
      <c r="D96" s="175"/>
      <c r="E96" s="175"/>
      <c r="F96" s="175"/>
      <c r="G96" s="175"/>
      <c r="H96" s="175"/>
      <c r="I96" s="175"/>
    </row>
    <row r="97" spans="1:9" x14ac:dyDescent="0.2">
      <c r="A97" s="183"/>
      <c r="B97" s="175"/>
      <c r="C97" s="175"/>
      <c r="D97" s="175"/>
      <c r="E97" s="175"/>
      <c r="F97" s="175"/>
      <c r="G97" s="175"/>
      <c r="H97" s="175"/>
      <c r="I97" s="175"/>
    </row>
    <row r="98" spans="1:9" x14ac:dyDescent="0.2">
      <c r="A98" s="183"/>
      <c r="B98" s="175"/>
      <c r="C98" s="175"/>
      <c r="D98" s="175"/>
      <c r="E98" s="175"/>
      <c r="F98" s="175"/>
      <c r="G98" s="175"/>
      <c r="H98" s="175"/>
      <c r="I98" s="175"/>
    </row>
    <row r="99" spans="1:9" x14ac:dyDescent="0.2">
      <c r="A99" s="183"/>
      <c r="B99" s="175"/>
      <c r="C99" s="175"/>
      <c r="D99" s="175"/>
      <c r="E99" s="175"/>
      <c r="F99" s="175"/>
      <c r="G99" s="175"/>
      <c r="H99" s="175"/>
      <c r="I99" s="175"/>
    </row>
    <row r="100" spans="1:9" x14ac:dyDescent="0.2">
      <c r="A100" s="183"/>
      <c r="B100" s="175"/>
      <c r="C100" s="175"/>
      <c r="D100" s="175"/>
      <c r="E100" s="175"/>
      <c r="F100" s="175"/>
      <c r="G100" s="175"/>
      <c r="H100" s="175"/>
      <c r="I100" s="175"/>
    </row>
    <row r="101" spans="1:9" x14ac:dyDescent="0.2">
      <c r="A101" s="183"/>
      <c r="B101" s="175"/>
      <c r="C101" s="175"/>
      <c r="D101" s="175"/>
      <c r="E101" s="175"/>
      <c r="F101" s="175"/>
      <c r="G101" s="175"/>
      <c r="H101" s="175"/>
      <c r="I101" s="175"/>
    </row>
    <row r="102" spans="1:9" x14ac:dyDescent="0.2">
      <c r="A102" s="183"/>
      <c r="B102" s="175"/>
      <c r="C102" s="175"/>
      <c r="D102" s="175"/>
      <c r="E102" s="175"/>
      <c r="F102" s="175"/>
      <c r="G102" s="175"/>
      <c r="H102" s="175"/>
      <c r="I102" s="175"/>
    </row>
    <row r="103" spans="1:9" x14ac:dyDescent="0.2">
      <c r="A103" s="183"/>
      <c r="B103" s="175"/>
      <c r="C103" s="175"/>
      <c r="D103" s="175"/>
      <c r="E103" s="175"/>
      <c r="F103" s="175"/>
      <c r="G103" s="175"/>
      <c r="H103" s="175"/>
      <c r="I103" s="175"/>
    </row>
    <row r="104" spans="1:9" x14ac:dyDescent="0.2">
      <c r="A104" s="183"/>
      <c r="B104" s="175"/>
      <c r="C104" s="175"/>
      <c r="D104" s="175"/>
      <c r="E104" s="175"/>
      <c r="F104" s="175"/>
      <c r="G104" s="175"/>
      <c r="H104" s="175"/>
      <c r="I104" s="175"/>
    </row>
    <row r="105" spans="1:9" x14ac:dyDescent="0.2">
      <c r="A105" s="183"/>
      <c r="B105" s="175"/>
      <c r="C105" s="175"/>
      <c r="D105" s="175"/>
      <c r="E105" s="175"/>
      <c r="F105" s="175"/>
      <c r="G105" s="175"/>
      <c r="H105" s="175"/>
      <c r="I105" s="175"/>
    </row>
    <row r="106" spans="1:9" x14ac:dyDescent="0.2">
      <c r="A106" s="183"/>
      <c r="B106" s="175"/>
      <c r="C106" s="175"/>
      <c r="D106" s="175"/>
      <c r="E106" s="175"/>
      <c r="F106" s="175"/>
      <c r="G106" s="175"/>
      <c r="H106" s="175"/>
      <c r="I106" s="175"/>
    </row>
    <row r="107" spans="1:9" x14ac:dyDescent="0.2">
      <c r="A107" s="183"/>
      <c r="B107" s="175"/>
      <c r="C107" s="175"/>
      <c r="D107" s="175"/>
      <c r="E107" s="175"/>
      <c r="F107" s="175"/>
      <c r="G107" s="175"/>
      <c r="H107" s="175"/>
      <c r="I107" s="175"/>
    </row>
    <row r="108" spans="1:9" x14ac:dyDescent="0.2">
      <c r="A108" s="183"/>
      <c r="B108" s="175"/>
      <c r="C108" s="175"/>
      <c r="D108" s="175"/>
      <c r="E108" s="175"/>
      <c r="F108" s="175"/>
      <c r="G108" s="175"/>
      <c r="H108" s="175"/>
      <c r="I108" s="175"/>
    </row>
    <row r="109" spans="1:9" x14ac:dyDescent="0.2">
      <c r="A109" s="183"/>
      <c r="B109" s="175"/>
      <c r="C109" s="175"/>
      <c r="D109" s="175"/>
      <c r="E109" s="175"/>
      <c r="F109" s="175"/>
      <c r="G109" s="175"/>
      <c r="H109" s="175"/>
      <c r="I109" s="175"/>
    </row>
    <row r="110" spans="1:9" x14ac:dyDescent="0.2">
      <c r="A110" s="183"/>
      <c r="B110" s="175"/>
      <c r="C110" s="175"/>
      <c r="D110" s="175"/>
      <c r="E110" s="175"/>
      <c r="F110" s="175"/>
      <c r="G110" s="175"/>
      <c r="H110" s="175"/>
      <c r="I110" s="175"/>
    </row>
    <row r="111" spans="1:9" x14ac:dyDescent="0.2">
      <c r="A111" s="183"/>
      <c r="B111" s="175"/>
      <c r="C111" s="175"/>
      <c r="D111" s="175"/>
      <c r="E111" s="175"/>
      <c r="F111" s="175"/>
      <c r="G111" s="175"/>
      <c r="H111" s="175"/>
      <c r="I111" s="175"/>
    </row>
    <row r="112" spans="1:9" x14ac:dyDescent="0.2">
      <c r="A112" s="183"/>
      <c r="B112" s="175"/>
      <c r="C112" s="175"/>
      <c r="D112" s="175"/>
      <c r="E112" s="175"/>
      <c r="F112" s="175"/>
      <c r="G112" s="175"/>
      <c r="H112" s="175"/>
      <c r="I112" s="175"/>
    </row>
    <row r="113" spans="1:9" x14ac:dyDescent="0.2">
      <c r="A113" s="183"/>
      <c r="B113" s="175"/>
      <c r="C113" s="175"/>
      <c r="D113" s="175"/>
      <c r="E113" s="175"/>
      <c r="F113" s="175"/>
      <c r="G113" s="175"/>
      <c r="H113" s="175"/>
      <c r="I113" s="175"/>
    </row>
    <row r="114" spans="1:9" x14ac:dyDescent="0.2">
      <c r="A114" s="183"/>
      <c r="B114" s="175"/>
      <c r="C114" s="175"/>
      <c r="D114" s="175"/>
      <c r="E114" s="175"/>
      <c r="F114" s="175"/>
      <c r="G114" s="175"/>
      <c r="H114" s="175"/>
      <c r="I114" s="175"/>
    </row>
    <row r="115" spans="1:9" x14ac:dyDescent="0.2">
      <c r="A115" s="183"/>
      <c r="B115" s="175"/>
      <c r="C115" s="175"/>
      <c r="D115" s="175"/>
      <c r="E115" s="175"/>
      <c r="F115" s="175"/>
      <c r="G115" s="175"/>
      <c r="H115" s="175"/>
      <c r="I115" s="175"/>
    </row>
    <row r="116" spans="1:9" x14ac:dyDescent="0.2">
      <c r="A116" s="183"/>
      <c r="B116" s="175"/>
      <c r="C116" s="175"/>
      <c r="D116" s="175"/>
      <c r="E116" s="175"/>
      <c r="F116" s="175"/>
      <c r="G116" s="175"/>
      <c r="H116" s="175"/>
      <c r="I116" s="175"/>
    </row>
    <row r="117" spans="1:9" x14ac:dyDescent="0.2">
      <c r="A117" s="183"/>
      <c r="B117" s="175"/>
      <c r="C117" s="175"/>
      <c r="D117" s="175"/>
      <c r="E117" s="175"/>
      <c r="F117" s="175"/>
      <c r="G117" s="175"/>
      <c r="H117" s="175"/>
      <c r="I117" s="175"/>
    </row>
    <row r="118" spans="1:9" x14ac:dyDescent="0.2">
      <c r="A118" s="183"/>
      <c r="B118" s="175"/>
      <c r="C118" s="175"/>
      <c r="D118" s="175"/>
      <c r="E118" s="175"/>
      <c r="F118" s="175"/>
      <c r="G118" s="175"/>
      <c r="H118" s="175"/>
      <c r="I118" s="175"/>
    </row>
    <row r="119" spans="1:9" x14ac:dyDescent="0.2">
      <c r="A119" s="183"/>
      <c r="B119" s="175"/>
      <c r="C119" s="175"/>
      <c r="D119" s="175"/>
      <c r="E119" s="175"/>
      <c r="F119" s="175"/>
      <c r="G119" s="175"/>
      <c r="H119" s="175"/>
      <c r="I119" s="175"/>
    </row>
    <row r="120" spans="1:9" x14ac:dyDescent="0.2">
      <c r="A120" s="183"/>
      <c r="B120" s="175"/>
      <c r="C120" s="175"/>
      <c r="D120" s="175"/>
      <c r="E120" s="175"/>
      <c r="F120" s="175"/>
      <c r="G120" s="175"/>
      <c r="H120" s="175"/>
      <c r="I120" s="175"/>
    </row>
    <row r="121" spans="1:9" x14ac:dyDescent="0.2">
      <c r="A121" s="183"/>
      <c r="B121" s="175"/>
      <c r="C121" s="175"/>
      <c r="D121" s="175"/>
      <c r="E121" s="175"/>
      <c r="F121" s="175"/>
      <c r="G121" s="175"/>
      <c r="H121" s="175"/>
      <c r="I121" s="175"/>
    </row>
    <row r="122" spans="1:9" x14ac:dyDescent="0.2">
      <c r="A122" s="183"/>
      <c r="B122" s="175"/>
      <c r="C122" s="175"/>
      <c r="D122" s="175"/>
      <c r="E122" s="175"/>
      <c r="F122" s="175"/>
      <c r="G122" s="175"/>
      <c r="H122" s="175"/>
      <c r="I122" s="175"/>
    </row>
    <row r="123" spans="1:9" x14ac:dyDescent="0.2">
      <c r="A123" s="183"/>
      <c r="B123" s="175"/>
      <c r="C123" s="175"/>
      <c r="D123" s="175"/>
      <c r="E123" s="175"/>
      <c r="F123" s="175"/>
      <c r="G123" s="175"/>
      <c r="H123" s="175"/>
      <c r="I123" s="175"/>
    </row>
    <row r="124" spans="1:9" x14ac:dyDescent="0.2">
      <c r="A124" s="183"/>
      <c r="B124" s="175"/>
      <c r="C124" s="175"/>
      <c r="D124" s="175"/>
      <c r="E124" s="175"/>
      <c r="F124" s="175"/>
      <c r="G124" s="175"/>
      <c r="H124" s="175"/>
      <c r="I124" s="175"/>
    </row>
    <row r="125" spans="1:9" x14ac:dyDescent="0.2">
      <c r="A125" s="183"/>
      <c r="B125" s="175"/>
      <c r="C125" s="175"/>
      <c r="D125" s="175"/>
      <c r="E125" s="175"/>
      <c r="F125" s="175"/>
      <c r="G125" s="175"/>
      <c r="H125" s="175"/>
      <c r="I125" s="175"/>
    </row>
    <row r="126" spans="1:9" x14ac:dyDescent="0.2">
      <c r="A126" s="183"/>
      <c r="B126" s="175"/>
      <c r="C126" s="175"/>
      <c r="D126" s="175"/>
      <c r="E126" s="175"/>
      <c r="F126" s="175"/>
      <c r="G126" s="175"/>
      <c r="H126" s="175"/>
      <c r="I126" s="175"/>
    </row>
    <row r="127" spans="1:9" x14ac:dyDescent="0.2">
      <c r="A127" s="183"/>
      <c r="B127" s="175"/>
      <c r="C127" s="175"/>
      <c r="D127" s="175"/>
      <c r="E127" s="175"/>
      <c r="F127" s="175"/>
      <c r="G127" s="175"/>
      <c r="H127" s="175"/>
      <c r="I127" s="175"/>
    </row>
    <row r="128" spans="1:9" x14ac:dyDescent="0.2">
      <c r="A128" s="183"/>
      <c r="B128" s="175"/>
      <c r="C128" s="175"/>
      <c r="D128" s="175"/>
      <c r="E128" s="175"/>
      <c r="F128" s="175"/>
      <c r="G128" s="175"/>
      <c r="H128" s="175"/>
      <c r="I128" s="175"/>
    </row>
    <row r="129" spans="1:9" x14ac:dyDescent="0.2">
      <c r="A129" s="183"/>
      <c r="B129" s="175"/>
      <c r="C129" s="175"/>
      <c r="D129" s="175"/>
      <c r="E129" s="175"/>
      <c r="F129" s="175"/>
      <c r="G129" s="175"/>
      <c r="H129" s="175"/>
      <c r="I129" s="175"/>
    </row>
    <row r="130" spans="1:9" x14ac:dyDescent="0.2">
      <c r="A130" s="183"/>
      <c r="B130" s="175"/>
      <c r="C130" s="175"/>
      <c r="D130" s="175"/>
      <c r="E130" s="175"/>
      <c r="F130" s="175"/>
      <c r="G130" s="175"/>
      <c r="H130" s="175"/>
      <c r="I130" s="175"/>
    </row>
    <row r="131" spans="1:9" x14ac:dyDescent="0.2">
      <c r="A131" s="183"/>
      <c r="B131" s="175"/>
      <c r="C131" s="175"/>
      <c r="D131" s="175"/>
      <c r="E131" s="175"/>
      <c r="F131" s="175"/>
      <c r="G131" s="175"/>
      <c r="H131" s="175"/>
      <c r="I131" s="175"/>
    </row>
    <row r="132" spans="1:9" x14ac:dyDescent="0.2">
      <c r="A132" s="183"/>
      <c r="B132" s="175"/>
      <c r="C132" s="175"/>
      <c r="D132" s="175"/>
      <c r="E132" s="175"/>
      <c r="F132" s="175"/>
      <c r="G132" s="175"/>
      <c r="H132" s="175"/>
      <c r="I132" s="175"/>
    </row>
    <row r="133" spans="1:9" x14ac:dyDescent="0.2">
      <c r="A133" s="183"/>
      <c r="B133" s="175"/>
      <c r="C133" s="175"/>
      <c r="D133" s="175"/>
      <c r="E133" s="175"/>
      <c r="F133" s="175"/>
      <c r="G133" s="175"/>
      <c r="H133" s="175"/>
      <c r="I133" s="175"/>
    </row>
    <row r="134" spans="1:9" x14ac:dyDescent="0.2">
      <c r="A134" s="183"/>
      <c r="B134" s="175"/>
      <c r="C134" s="175"/>
      <c r="D134" s="175"/>
      <c r="E134" s="175"/>
      <c r="F134" s="175"/>
      <c r="G134" s="175"/>
      <c r="H134" s="175"/>
      <c r="I134" s="175"/>
    </row>
    <row r="135" spans="1:9" x14ac:dyDescent="0.2">
      <c r="A135" s="183"/>
      <c r="B135" s="175"/>
      <c r="C135" s="175"/>
      <c r="D135" s="175"/>
      <c r="E135" s="175"/>
      <c r="F135" s="175"/>
      <c r="G135" s="175"/>
      <c r="H135" s="175"/>
      <c r="I135" s="175"/>
    </row>
    <row r="136" spans="1:9" x14ac:dyDescent="0.2">
      <c r="A136" s="183"/>
      <c r="B136" s="175"/>
      <c r="C136" s="175"/>
      <c r="D136" s="175"/>
      <c r="E136" s="175"/>
      <c r="F136" s="175"/>
      <c r="G136" s="175"/>
      <c r="H136" s="175"/>
      <c r="I136" s="175"/>
    </row>
    <row r="137" spans="1:9" x14ac:dyDescent="0.2">
      <c r="A137" s="183"/>
      <c r="B137" s="175"/>
      <c r="C137" s="175"/>
      <c r="D137" s="175"/>
      <c r="E137" s="175"/>
      <c r="F137" s="175"/>
      <c r="G137" s="175"/>
      <c r="H137" s="175"/>
      <c r="I137" s="175"/>
    </row>
    <row r="138" spans="1:9" x14ac:dyDescent="0.2">
      <c r="A138" s="183"/>
      <c r="B138" s="175"/>
      <c r="C138" s="175"/>
      <c r="D138" s="175"/>
      <c r="E138" s="175"/>
      <c r="F138" s="175"/>
      <c r="G138" s="175"/>
      <c r="H138" s="175"/>
      <c r="I138" s="175"/>
    </row>
    <row r="139" spans="1:9" x14ac:dyDescent="0.2">
      <c r="A139" s="183"/>
      <c r="B139" s="175"/>
      <c r="C139" s="175"/>
      <c r="D139" s="175"/>
      <c r="E139" s="175"/>
      <c r="F139" s="175"/>
      <c r="G139" s="175"/>
      <c r="H139" s="175"/>
      <c r="I139" s="175"/>
    </row>
    <row r="140" spans="1:9" x14ac:dyDescent="0.2">
      <c r="A140" s="183"/>
      <c r="B140" s="175"/>
      <c r="C140" s="175"/>
      <c r="D140" s="175"/>
      <c r="E140" s="175"/>
      <c r="F140" s="175"/>
      <c r="G140" s="175"/>
      <c r="H140" s="175"/>
      <c r="I140" s="175"/>
    </row>
    <row r="141" spans="1:9" x14ac:dyDescent="0.2">
      <c r="A141" s="183"/>
      <c r="B141" s="175"/>
      <c r="C141" s="175"/>
      <c r="D141" s="175"/>
      <c r="E141" s="175"/>
      <c r="F141" s="175"/>
      <c r="G141" s="175"/>
      <c r="H141" s="175"/>
      <c r="I141" s="175"/>
    </row>
    <row r="142" spans="1:9" x14ac:dyDescent="0.2">
      <c r="A142" s="183"/>
      <c r="B142" s="175"/>
      <c r="C142" s="175"/>
      <c r="D142" s="175"/>
      <c r="E142" s="175"/>
      <c r="F142" s="175"/>
      <c r="G142" s="175"/>
      <c r="H142" s="175"/>
      <c r="I142" s="175"/>
    </row>
    <row r="143" spans="1:9" x14ac:dyDescent="0.2">
      <c r="A143" s="183"/>
      <c r="B143" s="175"/>
      <c r="C143" s="175"/>
      <c r="D143" s="175"/>
      <c r="E143" s="175"/>
      <c r="F143" s="175"/>
      <c r="G143" s="175"/>
      <c r="H143" s="175"/>
      <c r="I143" s="175"/>
    </row>
    <row r="144" spans="1:9" x14ac:dyDescent="0.2">
      <c r="A144" s="183"/>
      <c r="B144" s="175"/>
      <c r="C144" s="175"/>
      <c r="D144" s="175"/>
      <c r="E144" s="175"/>
      <c r="F144" s="175"/>
      <c r="G144" s="175"/>
      <c r="H144" s="175"/>
      <c r="I144" s="175"/>
    </row>
    <row r="145" spans="1:9" x14ac:dyDescent="0.2">
      <c r="A145" s="183"/>
      <c r="B145" s="175"/>
      <c r="C145" s="175"/>
      <c r="D145" s="175"/>
      <c r="E145" s="175"/>
      <c r="F145" s="175"/>
      <c r="G145" s="175"/>
      <c r="H145" s="175"/>
      <c r="I145" s="175"/>
    </row>
    <row r="146" spans="1:9" x14ac:dyDescent="0.2">
      <c r="A146" s="183"/>
      <c r="B146" s="175"/>
      <c r="C146" s="175"/>
      <c r="D146" s="175"/>
      <c r="E146" s="175"/>
      <c r="F146" s="175"/>
      <c r="G146" s="175"/>
      <c r="H146" s="175"/>
      <c r="I146" s="175"/>
    </row>
    <row r="147" spans="1:9" x14ac:dyDescent="0.2">
      <c r="A147" s="183"/>
      <c r="B147" s="175"/>
      <c r="C147" s="175"/>
      <c r="D147" s="175"/>
      <c r="E147" s="175"/>
      <c r="F147" s="175"/>
      <c r="G147" s="175"/>
      <c r="H147" s="175"/>
      <c r="I147" s="175"/>
    </row>
    <row r="148" spans="1:9" x14ac:dyDescent="0.2">
      <c r="A148" s="183"/>
      <c r="B148" s="175"/>
      <c r="C148" s="175"/>
      <c r="D148" s="175"/>
      <c r="E148" s="175"/>
      <c r="F148" s="175"/>
      <c r="G148" s="175"/>
      <c r="H148" s="175"/>
      <c r="I148" s="175"/>
    </row>
    <row r="149" spans="1:9" x14ac:dyDescent="0.2">
      <c r="A149" s="183"/>
      <c r="B149" s="175"/>
      <c r="C149" s="175"/>
      <c r="D149" s="175"/>
      <c r="E149" s="175"/>
      <c r="F149" s="175"/>
      <c r="G149" s="175"/>
      <c r="H149" s="175"/>
      <c r="I149" s="175"/>
    </row>
    <row r="150" spans="1:9" x14ac:dyDescent="0.2">
      <c r="A150" s="183"/>
      <c r="B150" s="175"/>
      <c r="C150" s="175"/>
      <c r="D150" s="175"/>
      <c r="E150" s="175"/>
      <c r="F150" s="175"/>
      <c r="G150" s="175"/>
      <c r="H150" s="175"/>
      <c r="I150" s="175"/>
    </row>
    <row r="151" spans="1:9" x14ac:dyDescent="0.2">
      <c r="A151" s="183"/>
      <c r="B151" s="175"/>
      <c r="C151" s="175"/>
      <c r="D151" s="175"/>
      <c r="E151" s="175"/>
      <c r="F151" s="175"/>
      <c r="G151" s="175"/>
      <c r="H151" s="175"/>
      <c r="I151" s="175"/>
    </row>
    <row r="152" spans="1:9" x14ac:dyDescent="0.2">
      <c r="A152" s="183"/>
      <c r="B152" s="175"/>
      <c r="C152" s="175"/>
      <c r="D152" s="175"/>
      <c r="E152" s="175"/>
      <c r="F152" s="175"/>
      <c r="G152" s="175"/>
      <c r="H152" s="175"/>
      <c r="I152" s="175"/>
    </row>
    <row r="153" spans="1:9" x14ac:dyDescent="0.2">
      <c r="A153" s="183"/>
      <c r="B153" s="175"/>
      <c r="C153" s="175"/>
      <c r="D153" s="175"/>
      <c r="E153" s="175"/>
      <c r="F153" s="175"/>
      <c r="G153" s="175"/>
      <c r="H153" s="175"/>
      <c r="I153" s="175"/>
    </row>
    <row r="154" spans="1:9" x14ac:dyDescent="0.2">
      <c r="A154" s="183"/>
      <c r="B154" s="175"/>
      <c r="C154" s="175"/>
      <c r="D154" s="175"/>
      <c r="E154" s="175"/>
      <c r="F154" s="175"/>
      <c r="G154" s="175"/>
      <c r="H154" s="175"/>
      <c r="I154" s="175"/>
    </row>
    <row r="155" spans="1:9" x14ac:dyDescent="0.2">
      <c r="A155" s="183"/>
      <c r="B155" s="175"/>
      <c r="C155" s="175"/>
      <c r="D155" s="175"/>
      <c r="E155" s="175"/>
      <c r="F155" s="175"/>
      <c r="G155" s="175"/>
      <c r="H155" s="175"/>
      <c r="I155" s="175"/>
    </row>
    <row r="156" spans="1:9" x14ac:dyDescent="0.2">
      <c r="A156" s="183"/>
      <c r="B156" s="175"/>
      <c r="C156" s="175"/>
      <c r="D156" s="175"/>
      <c r="E156" s="175"/>
      <c r="F156" s="175"/>
      <c r="G156" s="175"/>
      <c r="H156" s="175"/>
      <c r="I156" s="175"/>
    </row>
    <row r="157" spans="1:9" x14ac:dyDescent="0.2">
      <c r="A157" s="183"/>
      <c r="B157" s="175"/>
      <c r="C157" s="175"/>
      <c r="D157" s="175"/>
      <c r="E157" s="175"/>
      <c r="F157" s="175"/>
      <c r="G157" s="175"/>
      <c r="H157" s="175"/>
      <c r="I157" s="175"/>
    </row>
    <row r="158" spans="1:9" x14ac:dyDescent="0.2">
      <c r="A158" s="183"/>
      <c r="B158" s="175"/>
      <c r="C158" s="175"/>
      <c r="D158" s="175"/>
      <c r="E158" s="175"/>
      <c r="F158" s="175"/>
      <c r="G158" s="175"/>
      <c r="H158" s="175"/>
      <c r="I158" s="175"/>
    </row>
    <row r="159" spans="1:9" x14ac:dyDescent="0.2">
      <c r="A159" s="183"/>
      <c r="B159" s="175"/>
      <c r="C159" s="175"/>
      <c r="D159" s="175"/>
      <c r="E159" s="175"/>
      <c r="F159" s="175"/>
      <c r="G159" s="175"/>
      <c r="H159" s="175"/>
      <c r="I159" s="175"/>
    </row>
    <row r="160" spans="1:9" x14ac:dyDescent="0.2">
      <c r="A160" s="183"/>
      <c r="B160" s="175"/>
      <c r="C160" s="175"/>
      <c r="D160" s="175"/>
      <c r="E160" s="175"/>
      <c r="F160" s="175"/>
      <c r="G160" s="175"/>
      <c r="H160" s="175"/>
      <c r="I160" s="175"/>
    </row>
    <row r="161" spans="1:9" x14ac:dyDescent="0.2">
      <c r="A161" s="183"/>
      <c r="B161" s="175"/>
      <c r="C161" s="175"/>
      <c r="D161" s="175"/>
      <c r="E161" s="175"/>
      <c r="F161" s="175"/>
      <c r="G161" s="175"/>
      <c r="H161" s="175"/>
      <c r="I161" s="175"/>
    </row>
    <row r="162" spans="1:9" x14ac:dyDescent="0.2">
      <c r="A162" s="183"/>
      <c r="B162" s="175"/>
      <c r="C162" s="175"/>
      <c r="D162" s="175"/>
      <c r="E162" s="175"/>
      <c r="F162" s="175"/>
      <c r="G162" s="175"/>
      <c r="H162" s="175"/>
      <c r="I162" s="175"/>
    </row>
    <row r="163" spans="1:9" x14ac:dyDescent="0.2">
      <c r="A163" s="183"/>
      <c r="B163" s="175"/>
      <c r="C163" s="175"/>
      <c r="D163" s="175"/>
      <c r="E163" s="175"/>
      <c r="F163" s="175"/>
      <c r="G163" s="175"/>
      <c r="H163" s="175"/>
      <c r="I163" s="175"/>
    </row>
    <row r="164" spans="1:9" x14ac:dyDescent="0.2">
      <c r="A164" s="183"/>
      <c r="B164" s="175"/>
      <c r="C164" s="175"/>
      <c r="D164" s="175"/>
      <c r="E164" s="175"/>
      <c r="F164" s="175"/>
      <c r="G164" s="175"/>
      <c r="H164" s="175"/>
      <c r="I164" s="175"/>
    </row>
    <row r="165" spans="1:9" x14ac:dyDescent="0.2">
      <c r="A165" s="183"/>
      <c r="B165" s="175"/>
      <c r="C165" s="175"/>
      <c r="D165" s="175"/>
      <c r="E165" s="175"/>
      <c r="F165" s="175"/>
      <c r="G165" s="175"/>
      <c r="H165" s="175"/>
      <c r="I165" s="175"/>
    </row>
    <row r="166" spans="1:9" x14ac:dyDescent="0.2">
      <c r="A166" s="183"/>
      <c r="B166" s="175"/>
      <c r="C166" s="175"/>
      <c r="D166" s="175"/>
      <c r="E166" s="175"/>
      <c r="F166" s="175"/>
      <c r="G166" s="175"/>
      <c r="H166" s="175"/>
      <c r="I166" s="175"/>
    </row>
    <row r="167" spans="1:9" x14ac:dyDescent="0.2">
      <c r="A167" s="183"/>
      <c r="B167" s="175"/>
      <c r="C167" s="175"/>
      <c r="D167" s="175"/>
      <c r="E167" s="175"/>
      <c r="F167" s="175"/>
      <c r="G167" s="175"/>
      <c r="H167" s="175"/>
      <c r="I167" s="175"/>
    </row>
    <row r="168" spans="1:9" x14ac:dyDescent="0.2">
      <c r="A168" s="183"/>
      <c r="B168" s="175"/>
      <c r="C168" s="175"/>
      <c r="D168" s="175"/>
      <c r="E168" s="175"/>
      <c r="F168" s="175"/>
      <c r="G168" s="175"/>
      <c r="H168" s="175"/>
      <c r="I168" s="175"/>
    </row>
    <row r="169" spans="1:9" x14ac:dyDescent="0.2">
      <c r="A169" s="183"/>
      <c r="B169" s="175"/>
      <c r="C169" s="175"/>
      <c r="D169" s="175"/>
      <c r="E169" s="175"/>
      <c r="F169" s="175"/>
      <c r="G169" s="175"/>
      <c r="H169" s="175"/>
      <c r="I169" s="175"/>
    </row>
    <row r="170" spans="1:9" x14ac:dyDescent="0.2">
      <c r="A170" s="183"/>
      <c r="B170" s="175"/>
      <c r="C170" s="175"/>
      <c r="D170" s="175"/>
      <c r="E170" s="175"/>
      <c r="F170" s="175"/>
      <c r="G170" s="175"/>
      <c r="H170" s="175"/>
      <c r="I170" s="175"/>
    </row>
    <row r="171" spans="1:9" x14ac:dyDescent="0.2">
      <c r="A171" s="183"/>
      <c r="B171" s="175"/>
      <c r="C171" s="175"/>
      <c r="D171" s="175"/>
      <c r="E171" s="175"/>
      <c r="F171" s="175"/>
      <c r="G171" s="175"/>
      <c r="H171" s="175"/>
      <c r="I171" s="175"/>
    </row>
    <row r="172" spans="1:9" x14ac:dyDescent="0.2">
      <c r="A172" s="183"/>
      <c r="B172" s="175"/>
      <c r="C172" s="175"/>
      <c r="D172" s="175"/>
      <c r="E172" s="175"/>
      <c r="F172" s="175"/>
      <c r="G172" s="175"/>
      <c r="H172" s="175"/>
      <c r="I172" s="175"/>
    </row>
    <row r="173" spans="1:9" x14ac:dyDescent="0.2">
      <c r="A173" s="183"/>
      <c r="B173" s="175"/>
      <c r="C173" s="175"/>
      <c r="D173" s="175"/>
      <c r="E173" s="175"/>
      <c r="F173" s="175"/>
      <c r="G173" s="175"/>
      <c r="H173" s="175"/>
      <c r="I173" s="175"/>
    </row>
    <row r="174" spans="1:9" x14ac:dyDescent="0.2">
      <c r="A174" s="183"/>
      <c r="B174" s="175"/>
      <c r="C174" s="175"/>
      <c r="D174" s="175"/>
      <c r="E174" s="175"/>
      <c r="F174" s="175"/>
      <c r="G174" s="175"/>
      <c r="H174" s="175"/>
      <c r="I174" s="175"/>
    </row>
    <row r="175" spans="1:9" x14ac:dyDescent="0.2">
      <c r="A175" s="183"/>
      <c r="B175" s="175"/>
      <c r="C175" s="175"/>
      <c r="D175" s="175"/>
      <c r="E175" s="175"/>
      <c r="F175" s="175"/>
      <c r="G175" s="175"/>
      <c r="H175" s="175"/>
      <c r="I175" s="175"/>
    </row>
    <row r="176" spans="1:9" x14ac:dyDescent="0.2">
      <c r="A176" s="183"/>
      <c r="B176" s="175"/>
      <c r="C176" s="175"/>
      <c r="D176" s="175"/>
      <c r="E176" s="175"/>
      <c r="F176" s="175"/>
      <c r="G176" s="175"/>
      <c r="H176" s="175"/>
      <c r="I176" s="175"/>
    </row>
    <row r="177" spans="1:9" x14ac:dyDescent="0.2">
      <c r="A177" s="183"/>
      <c r="B177" s="175"/>
      <c r="C177" s="175"/>
      <c r="D177" s="175"/>
      <c r="E177" s="175"/>
      <c r="F177" s="175"/>
      <c r="G177" s="175"/>
      <c r="H177" s="175"/>
      <c r="I177" s="175"/>
    </row>
    <row r="178" spans="1:9" x14ac:dyDescent="0.2">
      <c r="A178" s="183"/>
      <c r="B178" s="175"/>
      <c r="C178" s="175"/>
      <c r="D178" s="175"/>
      <c r="E178" s="175"/>
      <c r="F178" s="175"/>
      <c r="G178" s="175"/>
      <c r="H178" s="175"/>
      <c r="I178" s="175"/>
    </row>
    <row r="179" spans="1:9" x14ac:dyDescent="0.2">
      <c r="A179" s="183"/>
      <c r="B179" s="175"/>
      <c r="C179" s="175"/>
      <c r="D179" s="175"/>
      <c r="E179" s="175"/>
      <c r="F179" s="175"/>
      <c r="G179" s="175"/>
      <c r="H179" s="175"/>
      <c r="I179" s="175"/>
    </row>
    <row r="180" spans="1:9" x14ac:dyDescent="0.2">
      <c r="A180" s="183"/>
      <c r="B180" s="175"/>
      <c r="C180" s="175"/>
      <c r="D180" s="175"/>
      <c r="E180" s="175"/>
      <c r="F180" s="175"/>
      <c r="G180" s="175"/>
      <c r="H180" s="175"/>
      <c r="I180" s="175"/>
    </row>
    <row r="181" spans="1:9" x14ac:dyDescent="0.2">
      <c r="A181" s="183"/>
      <c r="B181" s="175"/>
      <c r="C181" s="175"/>
      <c r="D181" s="175"/>
      <c r="E181" s="175"/>
      <c r="F181" s="175"/>
      <c r="G181" s="175"/>
      <c r="H181" s="175"/>
      <c r="I181" s="175"/>
    </row>
    <row r="182" spans="1:9" x14ac:dyDescent="0.2">
      <c r="A182" s="183"/>
      <c r="B182" s="175"/>
      <c r="C182" s="175"/>
      <c r="D182" s="175"/>
      <c r="E182" s="175"/>
      <c r="F182" s="175"/>
      <c r="G182" s="175"/>
      <c r="H182" s="175"/>
      <c r="I182" s="175"/>
    </row>
    <row r="183" spans="1:9" x14ac:dyDescent="0.2">
      <c r="A183" s="183"/>
      <c r="B183" s="175"/>
      <c r="C183" s="175"/>
      <c r="D183" s="175"/>
      <c r="E183" s="175"/>
      <c r="F183" s="175"/>
      <c r="G183" s="175"/>
      <c r="H183" s="175"/>
      <c r="I183" s="175"/>
    </row>
    <row r="184" spans="1:9" x14ac:dyDescent="0.2">
      <c r="A184" s="183"/>
      <c r="B184" s="175"/>
      <c r="C184" s="175"/>
      <c r="D184" s="175"/>
      <c r="E184" s="175"/>
      <c r="F184" s="175"/>
      <c r="G184" s="175"/>
      <c r="H184" s="175"/>
      <c r="I184" s="175"/>
    </row>
    <row r="185" spans="1:9" x14ac:dyDescent="0.2">
      <c r="A185" s="183"/>
      <c r="B185" s="175"/>
      <c r="C185" s="175"/>
      <c r="D185" s="175"/>
      <c r="E185" s="175"/>
      <c r="F185" s="175"/>
      <c r="G185" s="175"/>
      <c r="H185" s="175"/>
      <c r="I185" s="175"/>
    </row>
    <row r="186" spans="1:9" x14ac:dyDescent="0.2">
      <c r="A186" s="183"/>
      <c r="B186" s="175"/>
      <c r="C186" s="175"/>
      <c r="D186" s="175"/>
      <c r="E186" s="175"/>
      <c r="F186" s="175"/>
      <c r="G186" s="175"/>
      <c r="H186" s="175"/>
      <c r="I186" s="175"/>
    </row>
    <row r="187" spans="1:9" x14ac:dyDescent="0.2">
      <c r="A187" s="183"/>
      <c r="B187" s="175"/>
      <c r="C187" s="175"/>
      <c r="D187" s="175"/>
      <c r="E187" s="175"/>
      <c r="F187" s="175"/>
      <c r="G187" s="175"/>
      <c r="H187" s="175"/>
      <c r="I187" s="175"/>
    </row>
    <row r="188" spans="1:9" x14ac:dyDescent="0.2">
      <c r="A188" s="183"/>
      <c r="B188" s="175"/>
      <c r="C188" s="175"/>
      <c r="D188" s="175"/>
      <c r="E188" s="175"/>
      <c r="F188" s="175"/>
      <c r="G188" s="175"/>
      <c r="H188" s="175"/>
      <c r="I188" s="175"/>
    </row>
    <row r="189" spans="1:9" x14ac:dyDescent="0.2">
      <c r="A189" s="183"/>
      <c r="B189" s="175"/>
      <c r="C189" s="175"/>
      <c r="D189" s="175"/>
      <c r="E189" s="175"/>
      <c r="F189" s="175"/>
      <c r="G189" s="175"/>
      <c r="H189" s="175"/>
      <c r="I189" s="175"/>
    </row>
    <row r="190" spans="1:9" x14ac:dyDescent="0.2">
      <c r="A190" s="183"/>
      <c r="B190" s="175"/>
      <c r="C190" s="175"/>
      <c r="D190" s="175"/>
      <c r="E190" s="175"/>
      <c r="F190" s="175"/>
      <c r="G190" s="175"/>
      <c r="H190" s="175"/>
      <c r="I190" s="175"/>
    </row>
    <row r="191" spans="1:9" x14ac:dyDescent="0.2">
      <c r="A191" s="183"/>
      <c r="B191" s="175"/>
      <c r="C191" s="175"/>
      <c r="D191" s="175"/>
      <c r="E191" s="175"/>
      <c r="F191" s="175"/>
      <c r="G191" s="175"/>
      <c r="H191" s="175"/>
      <c r="I191" s="175"/>
    </row>
    <row r="192" spans="1:9" x14ac:dyDescent="0.2">
      <c r="A192" s="183"/>
      <c r="B192" s="175"/>
      <c r="C192" s="175"/>
      <c r="D192" s="175"/>
      <c r="E192" s="175"/>
      <c r="F192" s="175"/>
      <c r="G192" s="175"/>
      <c r="H192" s="175"/>
      <c r="I192" s="175"/>
    </row>
    <row r="193" spans="1:9" x14ac:dyDescent="0.2">
      <c r="A193" s="183"/>
      <c r="B193" s="175"/>
      <c r="C193" s="175"/>
      <c r="D193" s="175"/>
      <c r="E193" s="175"/>
      <c r="F193" s="175"/>
      <c r="G193" s="175"/>
      <c r="H193" s="175"/>
      <c r="I193" s="175"/>
    </row>
    <row r="194" spans="1:9" x14ac:dyDescent="0.2">
      <c r="A194" s="183"/>
      <c r="B194" s="175"/>
      <c r="C194" s="175"/>
      <c r="D194" s="175"/>
      <c r="E194" s="175"/>
      <c r="F194" s="175"/>
      <c r="G194" s="175"/>
      <c r="H194" s="175"/>
      <c r="I194" s="175"/>
    </row>
    <row r="195" spans="1:9" x14ac:dyDescent="0.2">
      <c r="A195" s="183"/>
      <c r="B195" s="175"/>
      <c r="C195" s="175"/>
      <c r="D195" s="175"/>
      <c r="E195" s="175"/>
      <c r="F195" s="175"/>
      <c r="G195" s="175"/>
      <c r="H195" s="175"/>
      <c r="I195" s="175"/>
    </row>
    <row r="196" spans="1:9" x14ac:dyDescent="0.2">
      <c r="A196" s="183"/>
      <c r="B196" s="175"/>
      <c r="C196" s="175"/>
      <c r="D196" s="175"/>
      <c r="E196" s="175"/>
      <c r="F196" s="175"/>
      <c r="G196" s="175"/>
      <c r="H196" s="175"/>
      <c r="I196" s="175"/>
    </row>
    <row r="197" spans="1:9" x14ac:dyDescent="0.2">
      <c r="A197" s="183"/>
      <c r="B197" s="175"/>
      <c r="C197" s="175"/>
      <c r="D197" s="175"/>
      <c r="E197" s="175"/>
      <c r="F197" s="175"/>
      <c r="G197" s="175"/>
      <c r="H197" s="175"/>
      <c r="I197" s="175"/>
    </row>
    <row r="198" spans="1:9" x14ac:dyDescent="0.2">
      <c r="A198" s="183"/>
      <c r="B198" s="175"/>
      <c r="C198" s="175"/>
      <c r="D198" s="175"/>
      <c r="E198" s="175"/>
      <c r="F198" s="175"/>
      <c r="G198" s="175"/>
      <c r="H198" s="175"/>
      <c r="I198" s="175"/>
    </row>
    <row r="199" spans="1:9" x14ac:dyDescent="0.2">
      <c r="A199" s="183"/>
      <c r="B199" s="175"/>
      <c r="C199" s="175"/>
      <c r="D199" s="175"/>
      <c r="E199" s="175"/>
      <c r="F199" s="175"/>
      <c r="G199" s="175"/>
      <c r="H199" s="175"/>
      <c r="I199" s="175"/>
    </row>
    <row r="200" spans="1:9" x14ac:dyDescent="0.2">
      <c r="A200" s="183"/>
      <c r="B200" s="175"/>
      <c r="C200" s="175"/>
      <c r="D200" s="175"/>
      <c r="E200" s="175"/>
      <c r="F200" s="175"/>
      <c r="G200" s="175"/>
      <c r="H200" s="175"/>
      <c r="I200" s="175"/>
    </row>
    <row r="201" spans="1:9" x14ac:dyDescent="0.2">
      <c r="A201" s="183"/>
      <c r="B201" s="175"/>
      <c r="C201" s="175"/>
      <c r="D201" s="175"/>
      <c r="E201" s="175"/>
      <c r="F201" s="175"/>
      <c r="G201" s="175"/>
      <c r="H201" s="175"/>
      <c r="I201" s="175"/>
    </row>
    <row r="202" spans="1:9" x14ac:dyDescent="0.2">
      <c r="A202" s="183"/>
      <c r="B202" s="175"/>
      <c r="C202" s="175"/>
      <c r="D202" s="175"/>
      <c r="E202" s="175"/>
      <c r="F202" s="175"/>
      <c r="G202" s="175"/>
      <c r="H202" s="175"/>
      <c r="I202" s="175"/>
    </row>
    <row r="203" spans="1:9" x14ac:dyDescent="0.2">
      <c r="A203" s="183"/>
      <c r="B203" s="175"/>
      <c r="C203" s="175"/>
      <c r="D203" s="175"/>
      <c r="E203" s="175"/>
      <c r="F203" s="175"/>
      <c r="G203" s="175"/>
      <c r="H203" s="175"/>
      <c r="I203" s="175"/>
    </row>
    <row r="204" spans="1:9" x14ac:dyDescent="0.2">
      <c r="A204" s="183"/>
      <c r="B204" s="175"/>
      <c r="C204" s="175"/>
      <c r="D204" s="175"/>
      <c r="E204" s="175"/>
      <c r="F204" s="175"/>
      <c r="G204" s="175"/>
      <c r="H204" s="175"/>
      <c r="I204" s="175"/>
    </row>
    <row r="205" spans="1:9" x14ac:dyDescent="0.2">
      <c r="A205" s="183"/>
      <c r="B205" s="175"/>
      <c r="C205" s="175"/>
      <c r="D205" s="175"/>
      <c r="E205" s="175"/>
      <c r="F205" s="175"/>
      <c r="G205" s="175"/>
      <c r="H205" s="175"/>
      <c r="I205" s="175"/>
    </row>
    <row r="206" spans="1:9" x14ac:dyDescent="0.2">
      <c r="A206" s="183"/>
      <c r="B206" s="175"/>
      <c r="C206" s="175"/>
      <c r="D206" s="175"/>
      <c r="E206" s="175"/>
      <c r="F206" s="175"/>
      <c r="G206" s="175"/>
      <c r="H206" s="175"/>
      <c r="I206" s="175"/>
    </row>
    <row r="207" spans="1:9" x14ac:dyDescent="0.2">
      <c r="A207" s="183"/>
      <c r="B207" s="175"/>
      <c r="C207" s="175"/>
      <c r="D207" s="175"/>
      <c r="E207" s="175"/>
      <c r="F207" s="175"/>
      <c r="G207" s="175"/>
      <c r="H207" s="175"/>
      <c r="I207" s="175"/>
    </row>
    <row r="208" spans="1:9" x14ac:dyDescent="0.2">
      <c r="A208" s="183"/>
      <c r="B208" s="175"/>
      <c r="C208" s="175"/>
      <c r="D208" s="175"/>
      <c r="E208" s="175"/>
      <c r="F208" s="175"/>
      <c r="G208" s="175"/>
      <c r="H208" s="175"/>
      <c r="I208" s="175"/>
    </row>
    <row r="209" spans="1:9" x14ac:dyDescent="0.2">
      <c r="A209" s="183"/>
      <c r="B209" s="175"/>
      <c r="C209" s="175"/>
      <c r="D209" s="175"/>
      <c r="E209" s="175"/>
      <c r="F209" s="175"/>
      <c r="G209" s="175"/>
      <c r="H209" s="175"/>
      <c r="I209" s="175"/>
    </row>
    <row r="210" spans="1:9" x14ac:dyDescent="0.2">
      <c r="A210" s="183"/>
      <c r="B210" s="175"/>
      <c r="C210" s="175"/>
      <c r="D210" s="175"/>
      <c r="E210" s="175"/>
      <c r="F210" s="175"/>
      <c r="G210" s="175"/>
      <c r="H210" s="175"/>
      <c r="I210" s="175"/>
    </row>
    <row r="211" spans="1:9" x14ac:dyDescent="0.2">
      <c r="A211" s="183"/>
      <c r="B211" s="175"/>
      <c r="C211" s="175"/>
      <c r="D211" s="175"/>
      <c r="E211" s="175"/>
      <c r="F211" s="175"/>
      <c r="G211" s="175"/>
      <c r="H211" s="175"/>
      <c r="I211" s="175"/>
    </row>
    <row r="212" spans="1:9" x14ac:dyDescent="0.2">
      <c r="A212" s="183"/>
      <c r="B212" s="175"/>
      <c r="C212" s="175"/>
      <c r="D212" s="175"/>
      <c r="E212" s="175"/>
      <c r="F212" s="175"/>
      <c r="G212" s="175"/>
      <c r="H212" s="175"/>
      <c r="I212" s="175"/>
    </row>
    <row r="213" spans="1:9" x14ac:dyDescent="0.2">
      <c r="A213" s="183"/>
      <c r="B213" s="175"/>
      <c r="C213" s="175"/>
      <c r="D213" s="175"/>
      <c r="E213" s="175"/>
      <c r="F213" s="175"/>
      <c r="G213" s="175"/>
      <c r="H213" s="175"/>
      <c r="I213" s="175"/>
    </row>
    <row r="214" spans="1:9" x14ac:dyDescent="0.2">
      <c r="A214" s="183"/>
      <c r="B214" s="175"/>
      <c r="C214" s="175"/>
      <c r="D214" s="175"/>
      <c r="E214" s="175"/>
      <c r="F214" s="175"/>
      <c r="G214" s="175"/>
      <c r="H214" s="175"/>
      <c r="I214" s="175"/>
    </row>
    <row r="215" spans="1:9" x14ac:dyDescent="0.2">
      <c r="A215" s="183"/>
      <c r="B215" s="175"/>
      <c r="C215" s="175"/>
      <c r="D215" s="175"/>
      <c r="E215" s="175"/>
      <c r="F215" s="175"/>
      <c r="G215" s="175"/>
      <c r="H215" s="175"/>
      <c r="I215" s="175"/>
    </row>
    <row r="216" spans="1:9" x14ac:dyDescent="0.2">
      <c r="A216" s="183"/>
      <c r="B216" s="175"/>
      <c r="C216" s="175"/>
      <c r="D216" s="175"/>
      <c r="E216" s="175"/>
      <c r="F216" s="175"/>
      <c r="G216" s="175"/>
      <c r="H216" s="175"/>
      <c r="I216" s="175"/>
    </row>
    <row r="217" spans="1:9" x14ac:dyDescent="0.2">
      <c r="A217" s="183"/>
      <c r="B217" s="175"/>
      <c r="C217" s="175"/>
      <c r="D217" s="175"/>
      <c r="E217" s="175"/>
      <c r="F217" s="175"/>
      <c r="G217" s="175"/>
      <c r="H217" s="175"/>
      <c r="I217" s="175"/>
    </row>
    <row r="218" spans="1:9" x14ac:dyDescent="0.2">
      <c r="A218" s="183"/>
      <c r="B218" s="175"/>
      <c r="C218" s="175"/>
      <c r="D218" s="175"/>
      <c r="E218" s="175"/>
      <c r="F218" s="175"/>
      <c r="G218" s="175"/>
      <c r="H218" s="175"/>
      <c r="I218" s="175"/>
    </row>
    <row r="219" spans="1:9" x14ac:dyDescent="0.2">
      <c r="A219" s="183"/>
      <c r="B219" s="175"/>
      <c r="C219" s="175"/>
      <c r="D219" s="175"/>
      <c r="E219" s="175"/>
      <c r="F219" s="175"/>
      <c r="G219" s="175"/>
      <c r="H219" s="175"/>
      <c r="I219" s="175"/>
    </row>
    <row r="220" spans="1:9" x14ac:dyDescent="0.2">
      <c r="A220" s="183"/>
      <c r="B220" s="175"/>
      <c r="C220" s="175"/>
      <c r="D220" s="175"/>
      <c r="E220" s="175"/>
      <c r="F220" s="175"/>
      <c r="G220" s="175"/>
      <c r="H220" s="175"/>
      <c r="I220" s="175"/>
    </row>
    <row r="221" spans="1:9" x14ac:dyDescent="0.2">
      <c r="A221" s="183"/>
      <c r="B221" s="175"/>
      <c r="C221" s="175"/>
      <c r="D221" s="175"/>
      <c r="E221" s="175"/>
      <c r="F221" s="175"/>
      <c r="G221" s="175"/>
      <c r="H221" s="175"/>
      <c r="I221" s="175"/>
    </row>
    <row r="222" spans="1:9" x14ac:dyDescent="0.2">
      <c r="A222" s="183"/>
      <c r="B222" s="175"/>
      <c r="C222" s="175"/>
      <c r="D222" s="175"/>
      <c r="E222" s="175"/>
      <c r="F222" s="175"/>
      <c r="G222" s="175"/>
      <c r="H222" s="175"/>
      <c r="I222" s="175"/>
    </row>
    <row r="223" spans="1:9" x14ac:dyDescent="0.2">
      <c r="A223" s="183"/>
      <c r="B223" s="175"/>
      <c r="C223" s="175"/>
      <c r="D223" s="175"/>
      <c r="E223" s="175"/>
      <c r="F223" s="175"/>
      <c r="G223" s="175"/>
      <c r="H223" s="175"/>
      <c r="I223" s="175"/>
    </row>
    <row r="224" spans="1:9" x14ac:dyDescent="0.2">
      <c r="A224" s="183"/>
      <c r="B224" s="175"/>
      <c r="C224" s="175"/>
      <c r="D224" s="175"/>
      <c r="E224" s="175"/>
      <c r="F224" s="175"/>
      <c r="G224" s="175"/>
      <c r="H224" s="175"/>
      <c r="I224" s="175"/>
    </row>
    <row r="225" spans="1:9" x14ac:dyDescent="0.2">
      <c r="A225" s="183"/>
      <c r="B225" s="175"/>
      <c r="C225" s="175"/>
      <c r="D225" s="175"/>
      <c r="E225" s="175"/>
      <c r="F225" s="175"/>
      <c r="G225" s="175"/>
      <c r="H225" s="175"/>
      <c r="I225" s="175"/>
    </row>
    <row r="226" spans="1:9" x14ac:dyDescent="0.2">
      <c r="A226" s="183"/>
      <c r="B226" s="175"/>
      <c r="C226" s="175"/>
      <c r="D226" s="175"/>
      <c r="E226" s="175"/>
      <c r="F226" s="175"/>
      <c r="G226" s="175"/>
      <c r="H226" s="175"/>
      <c r="I226" s="175"/>
    </row>
    <row r="227" spans="1:9" x14ac:dyDescent="0.2">
      <c r="A227" s="183"/>
      <c r="B227" s="175"/>
      <c r="C227" s="175"/>
      <c r="D227" s="175"/>
      <c r="E227" s="175"/>
      <c r="F227" s="175"/>
      <c r="G227" s="175"/>
      <c r="H227" s="175"/>
      <c r="I227" s="175"/>
    </row>
    <row r="228" spans="1:9" x14ac:dyDescent="0.2">
      <c r="A228" s="183"/>
      <c r="B228" s="175"/>
      <c r="C228" s="175"/>
      <c r="D228" s="175"/>
      <c r="E228" s="175"/>
      <c r="F228" s="175"/>
      <c r="G228" s="175"/>
      <c r="H228" s="175"/>
      <c r="I228" s="175"/>
    </row>
    <row r="229" spans="1:9" x14ac:dyDescent="0.2">
      <c r="A229" s="183"/>
      <c r="B229" s="175"/>
      <c r="C229" s="175"/>
      <c r="D229" s="175"/>
      <c r="E229" s="175"/>
      <c r="F229" s="175"/>
      <c r="G229" s="175"/>
      <c r="H229" s="175"/>
      <c r="I229" s="175"/>
    </row>
    <row r="230" spans="1:9" x14ac:dyDescent="0.2">
      <c r="A230" s="183"/>
      <c r="B230" s="175"/>
      <c r="C230" s="175"/>
      <c r="D230" s="175"/>
      <c r="E230" s="175"/>
      <c r="F230" s="175"/>
      <c r="G230" s="175"/>
      <c r="H230" s="175"/>
      <c r="I230" s="175"/>
    </row>
    <row r="231" spans="1:9" x14ac:dyDescent="0.2">
      <c r="A231" s="183"/>
      <c r="B231" s="175"/>
      <c r="C231" s="175"/>
      <c r="D231" s="175"/>
      <c r="E231" s="175"/>
      <c r="F231" s="175"/>
      <c r="G231" s="175"/>
      <c r="H231" s="175"/>
      <c r="I231" s="175"/>
    </row>
    <row r="232" spans="1:9" x14ac:dyDescent="0.2">
      <c r="A232" s="183"/>
      <c r="B232" s="175"/>
      <c r="C232" s="175"/>
      <c r="D232" s="175"/>
      <c r="E232" s="175"/>
      <c r="F232" s="175"/>
      <c r="G232" s="175"/>
      <c r="H232" s="175"/>
      <c r="I232" s="175"/>
    </row>
    <row r="233" spans="1:9" x14ac:dyDescent="0.2">
      <c r="A233" s="183"/>
      <c r="B233" s="175"/>
      <c r="C233" s="175"/>
      <c r="D233" s="175"/>
      <c r="E233" s="175"/>
      <c r="F233" s="175"/>
      <c r="G233" s="175"/>
      <c r="H233" s="175"/>
      <c r="I233" s="175"/>
    </row>
    <row r="234" spans="1:9" x14ac:dyDescent="0.2">
      <c r="A234" s="183"/>
      <c r="B234" s="175"/>
      <c r="C234" s="175"/>
      <c r="D234" s="175"/>
      <c r="E234" s="175"/>
      <c r="F234" s="175"/>
      <c r="G234" s="175"/>
      <c r="H234" s="175"/>
      <c r="I234" s="175"/>
    </row>
    <row r="235" spans="1:9" x14ac:dyDescent="0.2">
      <c r="A235" s="183"/>
      <c r="B235" s="175"/>
      <c r="C235" s="175"/>
      <c r="D235" s="175"/>
      <c r="E235" s="175"/>
      <c r="F235" s="175"/>
      <c r="G235" s="175"/>
      <c r="H235" s="175"/>
      <c r="I235" s="175"/>
    </row>
    <row r="236" spans="1:9" x14ac:dyDescent="0.2">
      <c r="A236" s="183"/>
      <c r="B236" s="175"/>
      <c r="C236" s="175"/>
      <c r="D236" s="175"/>
      <c r="E236" s="175"/>
      <c r="F236" s="175"/>
      <c r="G236" s="175"/>
      <c r="H236" s="175"/>
      <c r="I236" s="175"/>
    </row>
    <row r="237" spans="1:9" x14ac:dyDescent="0.2">
      <c r="A237" s="183"/>
      <c r="B237" s="175"/>
      <c r="C237" s="175"/>
      <c r="D237" s="175"/>
      <c r="E237" s="175"/>
      <c r="F237" s="175"/>
      <c r="G237" s="175"/>
      <c r="H237" s="175"/>
      <c r="I237" s="175"/>
    </row>
    <row r="238" spans="1:9" x14ac:dyDescent="0.2">
      <c r="A238" s="183"/>
      <c r="B238" s="175"/>
      <c r="C238" s="175"/>
      <c r="D238" s="175"/>
      <c r="E238" s="175"/>
      <c r="F238" s="175"/>
      <c r="G238" s="175"/>
      <c r="H238" s="175"/>
      <c r="I238" s="175"/>
    </row>
    <row r="239" spans="1:9" x14ac:dyDescent="0.2">
      <c r="A239" s="183"/>
      <c r="B239" s="175"/>
      <c r="C239" s="175"/>
      <c r="D239" s="175"/>
      <c r="E239" s="175"/>
      <c r="F239" s="175"/>
      <c r="G239" s="175"/>
      <c r="H239" s="175"/>
      <c r="I239" s="175"/>
    </row>
    <row r="240" spans="1:9" x14ac:dyDescent="0.2">
      <c r="A240" s="183"/>
      <c r="B240" s="175"/>
      <c r="C240" s="175"/>
      <c r="D240" s="175"/>
      <c r="E240" s="175"/>
      <c r="F240" s="175"/>
      <c r="G240" s="175"/>
      <c r="H240" s="175"/>
      <c r="I240" s="175"/>
    </row>
    <row r="241" spans="1:9" x14ac:dyDescent="0.2">
      <c r="A241" s="183"/>
      <c r="B241" s="175"/>
      <c r="C241" s="175"/>
      <c r="D241" s="175"/>
      <c r="E241" s="175"/>
      <c r="F241" s="175"/>
      <c r="G241" s="175"/>
      <c r="H241" s="175"/>
      <c r="I241" s="175"/>
    </row>
    <row r="242" spans="1:9" x14ac:dyDescent="0.2">
      <c r="A242" s="183"/>
      <c r="B242" s="175"/>
      <c r="C242" s="175"/>
      <c r="D242" s="175"/>
      <c r="E242" s="175"/>
      <c r="F242" s="175"/>
      <c r="G242" s="175"/>
      <c r="H242" s="175"/>
      <c r="I242" s="175"/>
    </row>
    <row r="243" spans="1:9" x14ac:dyDescent="0.2">
      <c r="A243" s="183"/>
      <c r="B243" s="175"/>
      <c r="C243" s="175"/>
      <c r="D243" s="175"/>
      <c r="E243" s="175"/>
      <c r="F243" s="175"/>
      <c r="G243" s="175"/>
      <c r="H243" s="175"/>
      <c r="I243" s="175"/>
    </row>
    <row r="244" spans="1:9" x14ac:dyDescent="0.2">
      <c r="A244" s="183"/>
      <c r="B244" s="175"/>
      <c r="C244" s="175"/>
      <c r="D244" s="175"/>
      <c r="E244" s="175"/>
      <c r="F244" s="175"/>
      <c r="G244" s="175"/>
      <c r="H244" s="175"/>
      <c r="I244" s="175"/>
    </row>
    <row r="245" spans="1:9" x14ac:dyDescent="0.2">
      <c r="A245" s="183"/>
      <c r="B245" s="175"/>
      <c r="C245" s="175"/>
      <c r="D245" s="175"/>
      <c r="E245" s="175"/>
      <c r="F245" s="175"/>
      <c r="G245" s="175"/>
      <c r="H245" s="175"/>
      <c r="I245" s="175"/>
    </row>
    <row r="246" spans="1:9" x14ac:dyDescent="0.2">
      <c r="A246" s="183"/>
      <c r="B246" s="175"/>
      <c r="C246" s="175"/>
      <c r="D246" s="175"/>
      <c r="E246" s="175"/>
      <c r="F246" s="175"/>
      <c r="G246" s="175"/>
      <c r="H246" s="175"/>
      <c r="I246" s="175"/>
    </row>
    <row r="247" spans="1:9" x14ac:dyDescent="0.2">
      <c r="A247" s="183"/>
      <c r="B247" s="175"/>
      <c r="C247" s="175"/>
      <c r="D247" s="175"/>
      <c r="E247" s="175"/>
      <c r="F247" s="175"/>
      <c r="G247" s="175"/>
      <c r="H247" s="175"/>
      <c r="I247" s="175"/>
    </row>
    <row r="248" spans="1:9" x14ac:dyDescent="0.2">
      <c r="A248" s="183"/>
      <c r="B248" s="175"/>
      <c r="C248" s="175"/>
      <c r="D248" s="175"/>
      <c r="E248" s="175"/>
      <c r="F248" s="175"/>
      <c r="G248" s="175"/>
      <c r="H248" s="175"/>
      <c r="I248" s="175"/>
    </row>
    <row r="249" spans="1:9" x14ac:dyDescent="0.2">
      <c r="A249" s="183"/>
      <c r="B249" s="175"/>
      <c r="C249" s="175"/>
      <c r="D249" s="175"/>
      <c r="E249" s="175"/>
      <c r="F249" s="175"/>
      <c r="G249" s="175"/>
      <c r="H249" s="175"/>
      <c r="I249" s="175"/>
    </row>
    <row r="250" spans="1:9" x14ac:dyDescent="0.2">
      <c r="A250" s="183"/>
      <c r="B250" s="175"/>
      <c r="C250" s="175"/>
      <c r="D250" s="175"/>
      <c r="E250" s="175"/>
      <c r="F250" s="175"/>
      <c r="G250" s="175"/>
      <c r="H250" s="175"/>
      <c r="I250" s="175"/>
    </row>
    <row r="251" spans="1:9" x14ac:dyDescent="0.2">
      <c r="A251" s="183"/>
      <c r="B251" s="175"/>
      <c r="C251" s="175"/>
      <c r="D251" s="175"/>
      <c r="E251" s="175"/>
      <c r="F251" s="175"/>
      <c r="G251" s="175"/>
      <c r="H251" s="175"/>
      <c r="I251" s="175"/>
    </row>
    <row r="252" spans="1:9" x14ac:dyDescent="0.2">
      <c r="A252" s="183"/>
      <c r="B252" s="175"/>
      <c r="C252" s="175"/>
      <c r="D252" s="175"/>
      <c r="E252" s="175"/>
      <c r="F252" s="175"/>
      <c r="G252" s="175"/>
      <c r="H252" s="175"/>
      <c r="I252" s="175"/>
    </row>
    <row r="253" spans="1:9" x14ac:dyDescent="0.2">
      <c r="A253" s="183"/>
      <c r="B253" s="175"/>
      <c r="C253" s="175"/>
      <c r="D253" s="175"/>
      <c r="E253" s="175"/>
      <c r="F253" s="175"/>
      <c r="G253" s="175"/>
      <c r="H253" s="175"/>
      <c r="I253" s="175"/>
    </row>
    <row r="254" spans="1:9" x14ac:dyDescent="0.2">
      <c r="A254" s="183"/>
      <c r="B254" s="175"/>
      <c r="C254" s="175"/>
      <c r="D254" s="175"/>
      <c r="E254" s="175"/>
      <c r="F254" s="175"/>
      <c r="G254" s="175"/>
      <c r="H254" s="175"/>
      <c r="I254" s="175"/>
    </row>
    <row r="255" spans="1:9" x14ac:dyDescent="0.2">
      <c r="A255" s="183"/>
      <c r="B255" s="175"/>
      <c r="C255" s="175"/>
      <c r="D255" s="175"/>
      <c r="E255" s="175"/>
      <c r="F255" s="175"/>
      <c r="G255" s="175"/>
      <c r="H255" s="175"/>
      <c r="I255" s="175"/>
    </row>
    <row r="256" spans="1:9" x14ac:dyDescent="0.2">
      <c r="A256" s="183"/>
      <c r="B256" s="175"/>
      <c r="C256" s="175"/>
      <c r="D256" s="175"/>
      <c r="E256" s="175"/>
      <c r="F256" s="175"/>
      <c r="G256" s="175"/>
      <c r="H256" s="175"/>
      <c r="I256" s="175"/>
    </row>
    <row r="257" spans="1:9" x14ac:dyDescent="0.2">
      <c r="A257" s="183"/>
      <c r="B257" s="175"/>
      <c r="C257" s="175"/>
      <c r="D257" s="175"/>
      <c r="E257" s="175"/>
      <c r="F257" s="175"/>
      <c r="G257" s="175"/>
      <c r="H257" s="175"/>
      <c r="I257" s="175"/>
    </row>
    <row r="258" spans="1:9" x14ac:dyDescent="0.2">
      <c r="A258" s="183"/>
      <c r="B258" s="175"/>
      <c r="C258" s="175"/>
      <c r="D258" s="175"/>
      <c r="E258" s="175"/>
      <c r="F258" s="175"/>
      <c r="G258" s="175"/>
      <c r="H258" s="175"/>
      <c r="I258" s="175"/>
    </row>
    <row r="259" spans="1:9" x14ac:dyDescent="0.2">
      <c r="A259" s="183"/>
      <c r="B259" s="175"/>
      <c r="C259" s="175"/>
      <c r="D259" s="175"/>
      <c r="E259" s="175"/>
      <c r="F259" s="175"/>
      <c r="G259" s="175"/>
      <c r="H259" s="175"/>
      <c r="I259" s="175"/>
    </row>
    <row r="260" spans="1:9" x14ac:dyDescent="0.2">
      <c r="A260" s="183"/>
      <c r="B260" s="175"/>
      <c r="C260" s="175"/>
      <c r="D260" s="175"/>
      <c r="E260" s="175"/>
      <c r="F260" s="175"/>
      <c r="G260" s="175"/>
      <c r="H260" s="175"/>
      <c r="I260" s="175"/>
    </row>
    <row r="261" spans="1:9" x14ac:dyDescent="0.2">
      <c r="A261" s="183"/>
      <c r="B261" s="175"/>
      <c r="C261" s="175"/>
      <c r="D261" s="175"/>
      <c r="E261" s="175"/>
      <c r="F261" s="175"/>
      <c r="G261" s="175"/>
      <c r="H261" s="175"/>
      <c r="I261" s="175"/>
    </row>
    <row r="262" spans="1:9" x14ac:dyDescent="0.2">
      <c r="A262" s="183"/>
      <c r="B262" s="175"/>
      <c r="C262" s="175"/>
      <c r="D262" s="175"/>
      <c r="E262" s="175"/>
      <c r="F262" s="175"/>
      <c r="G262" s="175"/>
      <c r="H262" s="175"/>
      <c r="I262" s="175"/>
    </row>
    <row r="263" spans="1:9" x14ac:dyDescent="0.2">
      <c r="A263" s="183"/>
      <c r="B263" s="175"/>
      <c r="C263" s="175"/>
      <c r="D263" s="175"/>
      <c r="E263" s="175"/>
      <c r="F263" s="175"/>
      <c r="G263" s="175"/>
      <c r="H263" s="175"/>
      <c r="I263" s="175"/>
    </row>
    <row r="264" spans="1:9" x14ac:dyDescent="0.2">
      <c r="A264" s="183"/>
      <c r="B264" s="175"/>
      <c r="C264" s="175"/>
      <c r="D264" s="175"/>
      <c r="E264" s="175"/>
      <c r="F264" s="175"/>
      <c r="G264" s="175"/>
      <c r="H264" s="175"/>
      <c r="I264" s="175"/>
    </row>
    <row r="265" spans="1:9" x14ac:dyDescent="0.2">
      <c r="A265" s="183"/>
      <c r="B265" s="175"/>
      <c r="C265" s="175"/>
      <c r="D265" s="175"/>
      <c r="E265" s="175"/>
      <c r="F265" s="175"/>
      <c r="G265" s="175"/>
      <c r="H265" s="175"/>
      <c r="I265" s="175"/>
    </row>
    <row r="266" spans="1:9" x14ac:dyDescent="0.2">
      <c r="A266" s="183"/>
      <c r="B266" s="175"/>
      <c r="C266" s="175"/>
      <c r="D266" s="175"/>
      <c r="E266" s="175"/>
      <c r="F266" s="175"/>
      <c r="G266" s="175"/>
      <c r="H266" s="175"/>
      <c r="I266" s="175"/>
    </row>
    <row r="267" spans="1:9" x14ac:dyDescent="0.2">
      <c r="A267" s="183"/>
      <c r="B267" s="175"/>
      <c r="C267" s="175"/>
      <c r="D267" s="175"/>
      <c r="E267" s="175"/>
      <c r="F267" s="175"/>
      <c r="G267" s="175"/>
      <c r="H267" s="175"/>
      <c r="I267" s="175"/>
    </row>
    <row r="268" spans="1:9" x14ac:dyDescent="0.2">
      <c r="A268" s="183"/>
      <c r="B268" s="175"/>
      <c r="C268" s="175"/>
      <c r="D268" s="175"/>
      <c r="E268" s="175"/>
      <c r="F268" s="175"/>
      <c r="G268" s="175"/>
      <c r="H268" s="175"/>
      <c r="I268" s="175"/>
    </row>
    <row r="269" spans="1:9" x14ac:dyDescent="0.2">
      <c r="A269" s="183"/>
      <c r="B269" s="175"/>
      <c r="C269" s="175"/>
      <c r="D269" s="175"/>
      <c r="E269" s="175"/>
      <c r="F269" s="175"/>
      <c r="G269" s="175"/>
      <c r="H269" s="175"/>
      <c r="I269" s="175"/>
    </row>
    <row r="270" spans="1:9" x14ac:dyDescent="0.2">
      <c r="A270" s="183"/>
      <c r="B270" s="175"/>
      <c r="C270" s="175"/>
      <c r="D270" s="175"/>
      <c r="E270" s="175"/>
      <c r="F270" s="175"/>
      <c r="G270" s="175"/>
      <c r="H270" s="175"/>
      <c r="I270" s="175"/>
    </row>
    <row r="271" spans="1:9" x14ac:dyDescent="0.2">
      <c r="A271" s="183"/>
      <c r="B271" s="175"/>
      <c r="C271" s="175"/>
      <c r="D271" s="175"/>
      <c r="E271" s="175"/>
      <c r="F271" s="175"/>
      <c r="G271" s="175"/>
      <c r="H271" s="175"/>
      <c r="I271" s="175"/>
    </row>
    <row r="272" spans="1:9" x14ac:dyDescent="0.2">
      <c r="A272" s="183"/>
      <c r="B272" s="175"/>
      <c r="C272" s="175"/>
      <c r="D272" s="175"/>
      <c r="E272" s="175"/>
      <c r="F272" s="175"/>
      <c r="G272" s="175"/>
      <c r="H272" s="175"/>
      <c r="I272" s="175"/>
    </row>
    <row r="273" spans="1:9" x14ac:dyDescent="0.2">
      <c r="A273" s="183"/>
      <c r="B273" s="175"/>
      <c r="C273" s="175"/>
      <c r="D273" s="175"/>
      <c r="E273" s="175"/>
      <c r="F273" s="175"/>
      <c r="G273" s="175"/>
      <c r="H273" s="175"/>
      <c r="I273" s="175"/>
    </row>
    <row r="274" spans="1:9" x14ac:dyDescent="0.2">
      <c r="A274" s="183"/>
      <c r="B274" s="175"/>
      <c r="C274" s="175"/>
      <c r="D274" s="175"/>
      <c r="E274" s="175"/>
      <c r="F274" s="175"/>
      <c r="G274" s="175"/>
      <c r="H274" s="175"/>
      <c r="I274" s="175"/>
    </row>
    <row r="275" spans="1:9" x14ac:dyDescent="0.2">
      <c r="A275" s="183"/>
      <c r="B275" s="175"/>
      <c r="C275" s="175"/>
      <c r="D275" s="175"/>
      <c r="E275" s="175"/>
      <c r="F275" s="175"/>
      <c r="G275" s="175"/>
      <c r="H275" s="175"/>
      <c r="I275" s="175"/>
    </row>
    <row r="276" spans="1:9" x14ac:dyDescent="0.2">
      <c r="A276" s="183"/>
      <c r="B276" s="175"/>
      <c r="C276" s="175"/>
      <c r="D276" s="175"/>
      <c r="E276" s="175"/>
      <c r="F276" s="175"/>
      <c r="G276" s="175"/>
      <c r="H276" s="175"/>
      <c r="I276" s="175"/>
    </row>
    <row r="277" spans="1:9" x14ac:dyDescent="0.2">
      <c r="A277" s="183"/>
      <c r="B277" s="175"/>
      <c r="C277" s="175"/>
      <c r="D277" s="175"/>
      <c r="E277" s="175"/>
      <c r="F277" s="175"/>
      <c r="G277" s="175"/>
      <c r="H277" s="175"/>
      <c r="I277" s="175"/>
    </row>
    <row r="278" spans="1:9" x14ac:dyDescent="0.2">
      <c r="A278" s="183"/>
      <c r="B278" s="175"/>
      <c r="C278" s="175"/>
      <c r="D278" s="175"/>
      <c r="E278" s="175"/>
      <c r="F278" s="175"/>
      <c r="G278" s="175"/>
      <c r="H278" s="175"/>
      <c r="I278" s="175"/>
    </row>
    <row r="279" spans="1:9" x14ac:dyDescent="0.2">
      <c r="A279" s="183"/>
      <c r="B279" s="175"/>
      <c r="C279" s="175"/>
      <c r="D279" s="175"/>
      <c r="E279" s="175"/>
      <c r="F279" s="175"/>
      <c r="G279" s="175"/>
      <c r="H279" s="175"/>
      <c r="I279" s="175"/>
    </row>
    <row r="280" spans="1:9" x14ac:dyDescent="0.2">
      <c r="A280" s="183"/>
      <c r="B280" s="175"/>
      <c r="C280" s="175"/>
      <c r="D280" s="175"/>
      <c r="E280" s="175"/>
      <c r="F280" s="175"/>
      <c r="G280" s="175"/>
      <c r="H280" s="175"/>
      <c r="I280" s="175"/>
    </row>
    <row r="281" spans="1:9" x14ac:dyDescent="0.2">
      <c r="A281" s="183"/>
      <c r="B281" s="175"/>
      <c r="C281" s="175"/>
      <c r="D281" s="175"/>
      <c r="E281" s="175"/>
      <c r="F281" s="175"/>
      <c r="G281" s="175"/>
      <c r="H281" s="175"/>
      <c r="I281" s="175"/>
    </row>
    <row r="282" spans="1:9" x14ac:dyDescent="0.2">
      <c r="A282" s="183"/>
      <c r="B282" s="175"/>
      <c r="C282" s="175"/>
      <c r="D282" s="175"/>
      <c r="E282" s="175"/>
      <c r="F282" s="175"/>
      <c r="G282" s="175"/>
      <c r="H282" s="175"/>
      <c r="I282" s="175"/>
    </row>
    <row r="283" spans="1:9" x14ac:dyDescent="0.2">
      <c r="A283" s="183"/>
      <c r="B283" s="175"/>
      <c r="C283" s="175"/>
      <c r="D283" s="175"/>
      <c r="E283" s="175"/>
      <c r="F283" s="175"/>
      <c r="G283" s="175"/>
      <c r="H283" s="175"/>
      <c r="I283" s="175"/>
    </row>
    <row r="284" spans="1:9" x14ac:dyDescent="0.2">
      <c r="A284" s="183"/>
      <c r="B284" s="175"/>
      <c r="C284" s="175"/>
      <c r="D284" s="175"/>
      <c r="E284" s="175"/>
      <c r="F284" s="175"/>
      <c r="G284" s="175"/>
      <c r="H284" s="175"/>
      <c r="I284" s="175"/>
    </row>
    <row r="285" spans="1:9" x14ac:dyDescent="0.2">
      <c r="A285" s="183"/>
      <c r="B285" s="175"/>
      <c r="C285" s="175"/>
      <c r="D285" s="175"/>
      <c r="E285" s="175"/>
      <c r="F285" s="175"/>
      <c r="G285" s="175"/>
      <c r="H285" s="175"/>
      <c r="I285" s="175"/>
    </row>
    <row r="286" spans="1:9" x14ac:dyDescent="0.2">
      <c r="A286" s="183"/>
      <c r="B286" s="175"/>
      <c r="C286" s="175"/>
      <c r="D286" s="175"/>
      <c r="E286" s="175"/>
      <c r="F286" s="175"/>
      <c r="G286" s="175"/>
      <c r="H286" s="175"/>
      <c r="I286" s="175"/>
    </row>
    <row r="287" spans="1:9" x14ac:dyDescent="0.2">
      <c r="A287" s="183"/>
      <c r="B287" s="175"/>
      <c r="C287" s="175"/>
      <c r="D287" s="175"/>
      <c r="E287" s="175"/>
      <c r="F287" s="175"/>
      <c r="G287" s="175"/>
      <c r="H287" s="175"/>
      <c r="I287" s="175"/>
    </row>
    <row r="288" spans="1:9" x14ac:dyDescent="0.2">
      <c r="A288" s="183"/>
      <c r="B288" s="175"/>
      <c r="C288" s="175"/>
      <c r="D288" s="175"/>
      <c r="E288" s="175"/>
      <c r="F288" s="175"/>
      <c r="G288" s="175"/>
      <c r="H288" s="175"/>
      <c r="I288" s="175"/>
    </row>
    <row r="289" spans="1:9" x14ac:dyDescent="0.2">
      <c r="A289" s="183"/>
      <c r="B289" s="175"/>
      <c r="C289" s="175"/>
      <c r="D289" s="175"/>
      <c r="E289" s="175"/>
      <c r="F289" s="175"/>
      <c r="G289" s="175"/>
      <c r="H289" s="175"/>
      <c r="I289" s="175"/>
    </row>
    <row r="290" spans="1:9" x14ac:dyDescent="0.2">
      <c r="A290" s="183"/>
      <c r="B290" s="175"/>
      <c r="C290" s="175"/>
      <c r="D290" s="175"/>
      <c r="E290" s="175"/>
      <c r="F290" s="175"/>
      <c r="G290" s="175"/>
      <c r="H290" s="175"/>
      <c r="I290" s="175"/>
    </row>
    <row r="291" spans="1:9" x14ac:dyDescent="0.2">
      <c r="A291" s="183"/>
      <c r="B291" s="175"/>
      <c r="C291" s="175"/>
      <c r="D291" s="175"/>
      <c r="E291" s="175"/>
      <c r="F291" s="175"/>
      <c r="G291" s="175"/>
      <c r="H291" s="175"/>
      <c r="I291" s="175"/>
    </row>
    <row r="292" spans="1:9" x14ac:dyDescent="0.2">
      <c r="A292" s="183"/>
      <c r="B292" s="175"/>
      <c r="C292" s="175"/>
      <c r="D292" s="175"/>
      <c r="E292" s="175"/>
      <c r="F292" s="175"/>
      <c r="G292" s="175"/>
      <c r="H292" s="175"/>
      <c r="I292" s="175"/>
    </row>
    <row r="293" spans="1:9" x14ac:dyDescent="0.2">
      <c r="A293" s="183"/>
      <c r="B293" s="175"/>
      <c r="C293" s="175"/>
      <c r="D293" s="175"/>
      <c r="E293" s="175"/>
      <c r="F293" s="175"/>
      <c r="G293" s="175"/>
      <c r="H293" s="175"/>
      <c r="I293" s="175"/>
    </row>
    <row r="294" spans="1:9" x14ac:dyDescent="0.2">
      <c r="A294" s="183"/>
      <c r="B294" s="175"/>
      <c r="C294" s="175"/>
      <c r="D294" s="175"/>
      <c r="E294" s="175"/>
      <c r="F294" s="175"/>
      <c r="G294" s="175"/>
      <c r="H294" s="175"/>
      <c r="I294" s="175"/>
    </row>
    <row r="295" spans="1:9" x14ac:dyDescent="0.2">
      <c r="A295" s="183"/>
      <c r="B295" s="175"/>
      <c r="C295" s="175"/>
      <c r="D295" s="175"/>
      <c r="E295" s="175"/>
      <c r="F295" s="175"/>
      <c r="G295" s="175"/>
      <c r="H295" s="175"/>
      <c r="I295" s="175"/>
    </row>
    <row r="296" spans="1:9" x14ac:dyDescent="0.2">
      <c r="A296" s="183"/>
      <c r="B296" s="175"/>
      <c r="C296" s="175"/>
      <c r="D296" s="175"/>
      <c r="E296" s="175"/>
      <c r="F296" s="175"/>
      <c r="G296" s="175"/>
      <c r="H296" s="175"/>
      <c r="I296" s="175"/>
    </row>
    <row r="297" spans="1:9" x14ac:dyDescent="0.2">
      <c r="A297" s="183"/>
      <c r="B297" s="175"/>
      <c r="C297" s="175"/>
      <c r="D297" s="175"/>
      <c r="E297" s="175"/>
      <c r="F297" s="175"/>
      <c r="G297" s="175"/>
      <c r="H297" s="175"/>
      <c r="I297" s="175"/>
    </row>
    <row r="298" spans="1:9" x14ac:dyDescent="0.2">
      <c r="A298" s="183"/>
      <c r="B298" s="175"/>
      <c r="C298" s="175"/>
      <c r="D298" s="175"/>
      <c r="E298" s="175"/>
      <c r="F298" s="175"/>
      <c r="G298" s="175"/>
      <c r="H298" s="175"/>
      <c r="I298" s="175"/>
    </row>
    <row r="299" spans="1:9" x14ac:dyDescent="0.2">
      <c r="A299" s="183"/>
      <c r="B299" s="175"/>
      <c r="C299" s="175"/>
      <c r="D299" s="175"/>
      <c r="E299" s="175"/>
      <c r="F299" s="175"/>
      <c r="G299" s="175"/>
      <c r="H299" s="175"/>
      <c r="I299" s="175"/>
    </row>
    <row r="300" spans="1:9" x14ac:dyDescent="0.2">
      <c r="A300" s="183"/>
      <c r="B300" s="175"/>
      <c r="C300" s="175"/>
      <c r="D300" s="175"/>
      <c r="E300" s="175"/>
      <c r="F300" s="175"/>
      <c r="G300" s="175"/>
      <c r="H300" s="175"/>
      <c r="I300" s="175"/>
    </row>
    <row r="301" spans="1:9" x14ac:dyDescent="0.2">
      <c r="A301" s="183"/>
      <c r="B301" s="175"/>
      <c r="C301" s="175"/>
      <c r="D301" s="175"/>
      <c r="E301" s="175"/>
      <c r="F301" s="175"/>
      <c r="G301" s="175"/>
      <c r="H301" s="175"/>
      <c r="I301" s="175"/>
    </row>
    <row r="302" spans="1:9" x14ac:dyDescent="0.2">
      <c r="A302" s="183"/>
      <c r="B302" s="175"/>
      <c r="C302" s="175"/>
      <c r="D302" s="175"/>
      <c r="E302" s="175"/>
      <c r="F302" s="175"/>
      <c r="G302" s="175"/>
      <c r="H302" s="175"/>
      <c r="I302" s="175"/>
    </row>
    <row r="303" spans="1:9" x14ac:dyDescent="0.2">
      <c r="A303" s="183"/>
      <c r="B303" s="175"/>
      <c r="C303" s="175"/>
      <c r="D303" s="175"/>
      <c r="E303" s="175"/>
      <c r="F303" s="175"/>
      <c r="G303" s="175"/>
      <c r="H303" s="175"/>
      <c r="I303" s="175"/>
    </row>
    <row r="304" spans="1:9" x14ac:dyDescent="0.2">
      <c r="A304" s="183"/>
      <c r="B304" s="175"/>
      <c r="C304" s="175"/>
      <c r="D304" s="175"/>
      <c r="E304" s="175"/>
      <c r="F304" s="175"/>
      <c r="G304" s="175"/>
      <c r="H304" s="175"/>
      <c r="I304" s="175"/>
    </row>
    <row r="305" spans="1:9" x14ac:dyDescent="0.2">
      <c r="A305" s="183"/>
      <c r="B305" s="175"/>
      <c r="C305" s="175"/>
      <c r="D305" s="175"/>
      <c r="E305" s="175"/>
      <c r="F305" s="175"/>
      <c r="G305" s="175"/>
      <c r="H305" s="175"/>
      <c r="I305" s="175"/>
    </row>
    <row r="306" spans="1:9" x14ac:dyDescent="0.2">
      <c r="A306" s="183"/>
      <c r="B306" s="175"/>
      <c r="C306" s="175"/>
      <c r="D306" s="175"/>
      <c r="E306" s="175"/>
      <c r="F306" s="175"/>
      <c r="G306" s="175"/>
      <c r="H306" s="175"/>
      <c r="I306" s="175"/>
    </row>
    <row r="307" spans="1:9" x14ac:dyDescent="0.2">
      <c r="A307" s="183"/>
      <c r="B307" s="175"/>
      <c r="C307" s="175"/>
      <c r="D307" s="175"/>
      <c r="E307" s="175"/>
      <c r="F307" s="175"/>
      <c r="G307" s="175"/>
      <c r="H307" s="175"/>
      <c r="I307" s="175"/>
    </row>
    <row r="308" spans="1:9" x14ac:dyDescent="0.2">
      <c r="A308" s="183"/>
      <c r="B308" s="175"/>
      <c r="C308" s="175"/>
      <c r="D308" s="175"/>
      <c r="E308" s="175"/>
      <c r="F308" s="175"/>
      <c r="G308" s="175"/>
      <c r="H308" s="175"/>
      <c r="I308" s="175"/>
    </row>
    <row r="309" spans="1:9" x14ac:dyDescent="0.2">
      <c r="A309" s="183"/>
      <c r="B309" s="175"/>
      <c r="C309" s="175"/>
      <c r="D309" s="175"/>
      <c r="E309" s="175"/>
      <c r="F309" s="175"/>
      <c r="G309" s="175"/>
      <c r="H309" s="175"/>
      <c r="I309" s="175"/>
    </row>
    <row r="310" spans="1:9" x14ac:dyDescent="0.2">
      <c r="A310" s="183"/>
      <c r="B310" s="175"/>
      <c r="C310" s="175"/>
      <c r="D310" s="175"/>
      <c r="E310" s="175"/>
      <c r="F310" s="175"/>
      <c r="G310" s="175"/>
      <c r="H310" s="175"/>
      <c r="I310" s="175"/>
    </row>
    <row r="311" spans="1:9" x14ac:dyDescent="0.2">
      <c r="A311" s="183"/>
      <c r="B311" s="175"/>
      <c r="C311" s="175"/>
      <c r="D311" s="175"/>
      <c r="E311" s="175"/>
      <c r="F311" s="175"/>
      <c r="G311" s="175"/>
      <c r="H311" s="175"/>
      <c r="I311" s="175"/>
    </row>
    <row r="312" spans="1:9" x14ac:dyDescent="0.2">
      <c r="A312" s="183"/>
      <c r="B312" s="175"/>
      <c r="C312" s="175"/>
      <c r="D312" s="175"/>
      <c r="E312" s="175"/>
      <c r="F312" s="175"/>
      <c r="G312" s="175"/>
      <c r="H312" s="175"/>
      <c r="I312" s="175"/>
    </row>
    <row r="313" spans="1:9" x14ac:dyDescent="0.2">
      <c r="A313" s="183"/>
      <c r="B313" s="175"/>
      <c r="C313" s="175"/>
      <c r="D313" s="175"/>
      <c r="E313" s="175"/>
      <c r="F313" s="175"/>
      <c r="G313" s="175"/>
      <c r="H313" s="175"/>
      <c r="I313" s="175"/>
    </row>
    <row r="314" spans="1:9" x14ac:dyDescent="0.2">
      <c r="A314" s="183"/>
      <c r="B314" s="175"/>
      <c r="C314" s="175"/>
      <c r="D314" s="175"/>
      <c r="E314" s="175"/>
      <c r="F314" s="175"/>
      <c r="G314" s="175"/>
      <c r="H314" s="175"/>
      <c r="I314" s="175"/>
    </row>
    <row r="315" spans="1:9" x14ac:dyDescent="0.2">
      <c r="A315" s="183"/>
      <c r="B315" s="175"/>
      <c r="C315" s="175"/>
      <c r="D315" s="175"/>
      <c r="E315" s="175"/>
      <c r="F315" s="175"/>
      <c r="G315" s="175"/>
      <c r="H315" s="175"/>
      <c r="I315" s="175"/>
    </row>
    <row r="316" spans="1:9" x14ac:dyDescent="0.2">
      <c r="A316" s="183"/>
      <c r="B316" s="175"/>
      <c r="C316" s="175"/>
      <c r="D316" s="175"/>
      <c r="E316" s="175"/>
    </row>
    <row r="317" spans="1:9" x14ac:dyDescent="0.2">
      <c r="A317" s="183"/>
      <c r="B317" s="175"/>
      <c r="C317" s="175"/>
      <c r="D317" s="175"/>
      <c r="E317" s="175"/>
    </row>
    <row r="318" spans="1:9" x14ac:dyDescent="0.2">
      <c r="A318" s="183"/>
      <c r="B318" s="175"/>
      <c r="C318" s="175"/>
      <c r="D318" s="175"/>
      <c r="E318" s="175"/>
    </row>
    <row r="319" spans="1:9" x14ac:dyDescent="0.2">
      <c r="A319" s="183"/>
      <c r="B319" s="175"/>
      <c r="C319" s="175"/>
      <c r="D319" s="175"/>
      <c r="E319" s="175"/>
    </row>
    <row r="320" spans="1:9" x14ac:dyDescent="0.2">
      <c r="A320" s="183"/>
      <c r="B320" s="175"/>
      <c r="C320" s="175"/>
      <c r="D320" s="175"/>
      <c r="E320" s="175"/>
    </row>
    <row r="321" spans="1:5" x14ac:dyDescent="0.2">
      <c r="A321" s="183"/>
      <c r="B321" s="175"/>
      <c r="C321" s="175"/>
      <c r="D321" s="175"/>
      <c r="E321" s="175"/>
    </row>
    <row r="322" spans="1:5" x14ac:dyDescent="0.2">
      <c r="A322" s="183"/>
      <c r="B322" s="175"/>
      <c r="C322" s="175"/>
      <c r="D322" s="175"/>
      <c r="E322" s="175"/>
    </row>
    <row r="323" spans="1:5" x14ac:dyDescent="0.2">
      <c r="A323" s="183"/>
      <c r="B323" s="175"/>
      <c r="C323" s="175"/>
      <c r="D323" s="175"/>
      <c r="E323" s="175"/>
    </row>
    <row r="324" spans="1:5" x14ac:dyDescent="0.2">
      <c r="A324" s="183"/>
      <c r="B324" s="175"/>
      <c r="C324" s="175"/>
      <c r="D324" s="175"/>
      <c r="E324" s="175"/>
    </row>
    <row r="325" spans="1:5" x14ac:dyDescent="0.2">
      <c r="A325" s="183"/>
      <c r="B325" s="175"/>
      <c r="C325" s="175"/>
      <c r="D325" s="175"/>
      <c r="E325" s="175"/>
    </row>
    <row r="326" spans="1:5" x14ac:dyDescent="0.2">
      <c r="A326" s="183"/>
      <c r="B326" s="175"/>
      <c r="C326" s="175"/>
      <c r="D326" s="175"/>
      <c r="E326" s="175"/>
    </row>
    <row r="327" spans="1:5" x14ac:dyDescent="0.2">
      <c r="A327" s="183"/>
      <c r="B327" s="175"/>
      <c r="C327" s="175"/>
      <c r="D327" s="175"/>
      <c r="E327" s="175"/>
    </row>
    <row r="328" spans="1:5" x14ac:dyDescent="0.2">
      <c r="A328" s="183"/>
      <c r="B328" s="175"/>
      <c r="C328" s="175"/>
      <c r="D328" s="175"/>
      <c r="E328" s="175"/>
    </row>
    <row r="329" spans="1:5" x14ac:dyDescent="0.2">
      <c r="A329" s="183"/>
      <c r="B329" s="175"/>
      <c r="C329" s="175"/>
      <c r="D329" s="175"/>
      <c r="E329" s="175"/>
    </row>
    <row r="330" spans="1:5" x14ac:dyDescent="0.2">
      <c r="A330" s="183"/>
      <c r="B330" s="175"/>
      <c r="C330" s="175"/>
      <c r="D330" s="175"/>
      <c r="E330" s="175"/>
    </row>
    <row r="331" spans="1:5" x14ac:dyDescent="0.2">
      <c r="A331" s="183"/>
      <c r="B331" s="175"/>
      <c r="C331" s="175"/>
      <c r="D331" s="175"/>
      <c r="E331" s="175"/>
    </row>
    <row r="332" spans="1:5" x14ac:dyDescent="0.2">
      <c r="A332" s="183"/>
      <c r="B332" s="175"/>
      <c r="C332" s="175"/>
      <c r="D332" s="175"/>
      <c r="E332" s="175"/>
    </row>
    <row r="333" spans="1:5" x14ac:dyDescent="0.2">
      <c r="A333" s="183"/>
      <c r="B333" s="175"/>
      <c r="C333" s="175"/>
      <c r="D333" s="175"/>
      <c r="E333" s="175"/>
    </row>
    <row r="334" spans="1:5" x14ac:dyDescent="0.2">
      <c r="A334" s="183"/>
      <c r="B334" s="175"/>
      <c r="C334" s="175"/>
      <c r="D334" s="175"/>
      <c r="E334" s="175"/>
    </row>
    <row r="335" spans="1:5" x14ac:dyDescent="0.2">
      <c r="A335" s="183"/>
      <c r="B335" s="175"/>
      <c r="C335" s="175"/>
      <c r="D335" s="175"/>
      <c r="E335" s="175"/>
    </row>
    <row r="336" spans="1:5" x14ac:dyDescent="0.2">
      <c r="A336" s="183"/>
      <c r="B336" s="175"/>
      <c r="C336" s="175"/>
      <c r="D336" s="175"/>
      <c r="E336" s="175"/>
    </row>
    <row r="337" spans="1:5" x14ac:dyDescent="0.2">
      <c r="A337" s="183"/>
      <c r="B337" s="175"/>
      <c r="C337" s="175"/>
      <c r="D337" s="175"/>
      <c r="E337" s="175"/>
    </row>
    <row r="338" spans="1:5" x14ac:dyDescent="0.2">
      <c r="A338" s="183"/>
      <c r="B338" s="175"/>
      <c r="C338" s="175"/>
      <c r="D338" s="175"/>
      <c r="E338" s="175"/>
    </row>
    <row r="339" spans="1:5" x14ac:dyDescent="0.2">
      <c r="A339" s="183"/>
      <c r="B339" s="175"/>
      <c r="C339" s="175"/>
      <c r="D339" s="175"/>
      <c r="E339" s="175"/>
    </row>
    <row r="340" spans="1:5" x14ac:dyDescent="0.2">
      <c r="A340" s="183"/>
      <c r="B340" s="175"/>
      <c r="C340" s="175"/>
      <c r="D340" s="175"/>
      <c r="E340" s="175"/>
    </row>
    <row r="341" spans="1:5" x14ac:dyDescent="0.2">
      <c r="A341" s="183"/>
      <c r="B341" s="175"/>
      <c r="C341" s="175"/>
      <c r="D341" s="175"/>
      <c r="E341" s="175"/>
    </row>
    <row r="342" spans="1:5" x14ac:dyDescent="0.2">
      <c r="A342" s="183"/>
      <c r="B342" s="175"/>
      <c r="C342" s="175"/>
      <c r="D342" s="175"/>
      <c r="E342" s="175"/>
    </row>
    <row r="343" spans="1:5" x14ac:dyDescent="0.2">
      <c r="A343" s="183"/>
      <c r="B343" s="175"/>
      <c r="C343" s="175"/>
      <c r="D343" s="175"/>
      <c r="E343" s="175"/>
    </row>
    <row r="344" spans="1:5" x14ac:dyDescent="0.2">
      <c r="A344" s="183"/>
      <c r="B344" s="175"/>
      <c r="C344" s="175"/>
      <c r="D344" s="175"/>
      <c r="E344" s="175"/>
    </row>
    <row r="345" spans="1:5" x14ac:dyDescent="0.2">
      <c r="A345" s="183"/>
      <c r="B345" s="175"/>
      <c r="C345" s="175"/>
      <c r="D345" s="175"/>
      <c r="E345" s="175"/>
    </row>
    <row r="346" spans="1:5" x14ac:dyDescent="0.2">
      <c r="A346" s="183"/>
      <c r="B346" s="175"/>
      <c r="C346" s="175"/>
      <c r="D346" s="175"/>
      <c r="E346" s="175"/>
    </row>
    <row r="347" spans="1:5" x14ac:dyDescent="0.2">
      <c r="A347" s="183"/>
      <c r="B347" s="175"/>
      <c r="C347" s="175"/>
      <c r="D347" s="175"/>
      <c r="E347" s="175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Header>&amp;LFTAI RECORDING SHEET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9B1C5-2E0E-4ABB-A019-910F13B8BA72}">
  <dimension ref="A1:DK43"/>
  <sheetViews>
    <sheetView topLeftCell="A6" zoomScaleNormal="100" workbookViewId="0">
      <selection activeCell="S15" sqref="S15"/>
    </sheetView>
  </sheetViews>
  <sheetFormatPr defaultColWidth="7.875" defaultRowHeight="12.75" x14ac:dyDescent="0.2"/>
  <cols>
    <col min="1" max="1" width="7.625" style="3" customWidth="1"/>
    <col min="2" max="27" width="2.875" style="3" customWidth="1"/>
    <col min="28" max="115" width="2.375" style="3" customWidth="1"/>
    <col min="116" max="16384" width="7.875" style="3"/>
  </cols>
  <sheetData>
    <row r="1" spans="1:48" ht="13.5" customHeight="1" x14ac:dyDescent="0.2">
      <c r="A1" s="2"/>
      <c r="B1" s="255">
        <v>48</v>
      </c>
      <c r="C1" s="255"/>
      <c r="E1" s="4" t="s">
        <v>92</v>
      </c>
      <c r="AV1" s="4"/>
    </row>
    <row r="2" spans="1:48" ht="13.5" customHeight="1" x14ac:dyDescent="0.2">
      <c r="A2" s="2">
        <f>SUM(B2/B1)</f>
        <v>0.66666666666666663</v>
      </c>
      <c r="B2" s="255">
        <v>32</v>
      </c>
      <c r="C2" s="255"/>
      <c r="E2" s="4" t="s">
        <v>112</v>
      </c>
      <c r="AV2" s="4"/>
    </row>
    <row r="3" spans="1:48" ht="13.5" customHeight="1" x14ac:dyDescent="0.2">
      <c r="A3" s="2">
        <f>SUM(B3/B2)</f>
        <v>3.125E-2</v>
      </c>
      <c r="B3" s="227">
        <v>1</v>
      </c>
      <c r="C3" s="227"/>
      <c r="E3" s="4" t="s">
        <v>113</v>
      </c>
      <c r="AV3" s="4"/>
    </row>
    <row r="4" spans="1:48" ht="13.5" customHeight="1" x14ac:dyDescent="0.2">
      <c r="A4" s="2">
        <f>SUM(B4/B1)</f>
        <v>0.64583333333333337</v>
      </c>
      <c r="B4" s="256">
        <f>SUM(B2-B3)</f>
        <v>31</v>
      </c>
      <c r="C4" s="255"/>
      <c r="E4" s="4" t="s">
        <v>23</v>
      </c>
      <c r="AV4" s="4"/>
    </row>
    <row r="5" spans="1:48" ht="13.5" customHeight="1" x14ac:dyDescent="0.2">
      <c r="A5" s="2">
        <f>SUM(B5/B4)</f>
        <v>3.2258064516129031E-2</v>
      </c>
      <c r="B5" s="225">
        <v>1</v>
      </c>
      <c r="C5" s="227"/>
      <c r="E5" s="8" t="s">
        <v>24</v>
      </c>
      <c r="AE5" s="4"/>
      <c r="AV5" s="4"/>
    </row>
    <row r="6" spans="1:48" ht="13.5" customHeight="1" x14ac:dyDescent="0.2">
      <c r="A6" s="2">
        <f>SUM(B6/B1)</f>
        <v>0.625</v>
      </c>
      <c r="B6" s="256">
        <f>SUM(B4-B5)</f>
        <v>30</v>
      </c>
      <c r="C6" s="255"/>
      <c r="E6" s="4" t="s">
        <v>25</v>
      </c>
      <c r="AV6" s="4"/>
    </row>
    <row r="7" spans="1:48" ht="4.5" customHeight="1" x14ac:dyDescent="0.2">
      <c r="A7" s="9"/>
      <c r="B7" s="10"/>
      <c r="C7" s="11"/>
      <c r="E7" s="4"/>
      <c r="T7" s="12"/>
    </row>
    <row r="8" spans="1:48" ht="13.5" customHeight="1" x14ac:dyDescent="0.2">
      <c r="A8" s="13">
        <f>SUM(B8/B6)</f>
        <v>6.6666666666666666E-2</v>
      </c>
      <c r="B8" s="241">
        <v>2</v>
      </c>
      <c r="C8" s="240"/>
      <c r="E8" s="8" t="s">
        <v>111</v>
      </c>
      <c r="AD8" s="4"/>
      <c r="AE8" s="4"/>
    </row>
    <row r="9" spans="1:48" ht="13.5" customHeight="1" x14ac:dyDescent="0.2">
      <c r="A9" s="15">
        <f>SUM(B9/B6)</f>
        <v>0.93333333333333335</v>
      </c>
      <c r="B9" s="242">
        <f>SUM(B6-B8)</f>
        <v>28</v>
      </c>
      <c r="C9" s="243"/>
      <c r="E9" s="16" t="s">
        <v>109</v>
      </c>
      <c r="T9" s="12"/>
      <c r="AE9" s="6"/>
    </row>
    <row r="10" spans="1:48" ht="9.6" customHeight="1" x14ac:dyDescent="0.2">
      <c r="A10" s="9"/>
      <c r="B10" s="10"/>
      <c r="C10" s="11"/>
      <c r="E10" s="4"/>
      <c r="N10" s="101"/>
      <c r="T10" s="12"/>
    </row>
    <row r="11" spans="1:48" s="11" customFormat="1" ht="13.5" customHeight="1" x14ac:dyDescent="0.2">
      <c r="A11" s="2" t="s">
        <v>26</v>
      </c>
      <c r="B11" s="7">
        <v>30</v>
      </c>
      <c r="C11" s="5"/>
      <c r="D11" s="5"/>
      <c r="E11" s="17">
        <v>27.5</v>
      </c>
      <c r="F11" s="5"/>
      <c r="G11" s="5">
        <v>34.5</v>
      </c>
      <c r="H11" s="5">
        <v>32</v>
      </c>
      <c r="I11" s="5">
        <v>25</v>
      </c>
      <c r="J11" s="5">
        <v>33</v>
      </c>
      <c r="K11" s="5">
        <v>28</v>
      </c>
      <c r="L11" s="100">
        <v>30</v>
      </c>
      <c r="M11" s="5"/>
      <c r="N11" s="102">
        <v>32.5</v>
      </c>
      <c r="O11" s="87"/>
      <c r="P11" s="5">
        <v>40</v>
      </c>
      <c r="Q11" s="5">
        <v>43.5</v>
      </c>
      <c r="R11" s="5">
        <v>37</v>
      </c>
      <c r="S11" s="18"/>
      <c r="T11" s="18">
        <v>36.5</v>
      </c>
      <c r="U11" s="18"/>
      <c r="V11" s="18">
        <v>29</v>
      </c>
      <c r="W11" s="18">
        <v>34</v>
      </c>
      <c r="X11" s="5"/>
      <c r="Y11" s="5"/>
      <c r="Z11" s="5"/>
      <c r="AA11" s="5">
        <v>37</v>
      </c>
      <c r="AD11" s="4"/>
      <c r="AE11" s="3"/>
      <c r="AL11" s="3"/>
    </row>
    <row r="12" spans="1:48" ht="6.95" customHeight="1" x14ac:dyDescent="0.2">
      <c r="A12" s="9"/>
      <c r="B12" s="10"/>
      <c r="C12" s="11"/>
      <c r="E12" s="4"/>
      <c r="N12" s="86"/>
      <c r="T12" s="12"/>
      <c r="AE12" s="6"/>
      <c r="AF12" s="19"/>
    </row>
    <row r="13" spans="1:48" ht="15" customHeight="1" x14ac:dyDescent="0.2">
      <c r="A13" s="20"/>
      <c r="B13" s="10"/>
      <c r="C13" s="11"/>
      <c r="E13" s="4"/>
      <c r="H13" s="3" t="s">
        <v>114</v>
      </c>
      <c r="J13" s="227" t="s">
        <v>27</v>
      </c>
      <c r="K13" s="227"/>
      <c r="L13" s="100" t="s">
        <v>28</v>
      </c>
      <c r="M13" s="227" t="s">
        <v>29</v>
      </c>
      <c r="N13" s="227"/>
      <c r="T13" s="12"/>
      <c r="U13" s="4" t="s">
        <v>94</v>
      </c>
      <c r="AF13" s="19"/>
    </row>
    <row r="14" spans="1:48" ht="15" customHeight="1" thickBot="1" x14ac:dyDescent="0.25">
      <c r="A14" s="9"/>
      <c r="B14" s="21"/>
      <c r="D14" s="4"/>
      <c r="K14" s="12"/>
      <c r="L14" s="24" t="s">
        <v>96</v>
      </c>
      <c r="M14" s="12"/>
      <c r="U14" s="20" t="s">
        <v>98</v>
      </c>
      <c r="AD14" s="4"/>
      <c r="AE14" s="4"/>
    </row>
    <row r="15" spans="1:48" ht="15" customHeight="1" x14ac:dyDescent="0.2">
      <c r="A15" s="251" t="s">
        <v>30</v>
      </c>
      <c r="B15" s="21"/>
      <c r="D15" s="4"/>
      <c r="H15" s="3" t="s">
        <v>115</v>
      </c>
      <c r="J15" s="253">
        <f>COUNTA(B16:K21)</f>
        <v>15</v>
      </c>
      <c r="K15" s="253"/>
      <c r="L15" s="99">
        <f>COUNTA(L20:L21)</f>
        <v>2</v>
      </c>
      <c r="M15" s="254">
        <f>COUNTA(M18:AA21)</f>
        <v>16</v>
      </c>
      <c r="N15" s="253"/>
      <c r="U15" s="4" t="s">
        <v>93</v>
      </c>
      <c r="AD15" s="4"/>
    </row>
    <row r="16" spans="1:48" s="21" customFormat="1" ht="15" customHeight="1" x14ac:dyDescent="0.2">
      <c r="A16" s="252"/>
      <c r="U16" s="22" t="s">
        <v>95</v>
      </c>
    </row>
    <row r="17" spans="1:115" s="21" customFormat="1" ht="15" customHeight="1" x14ac:dyDescent="0.2">
      <c r="A17" s="252"/>
      <c r="I17" s="88"/>
      <c r="J17" s="93" t="s">
        <v>31</v>
      </c>
      <c r="N17" s="103">
        <v>19</v>
      </c>
      <c r="O17" s="104">
        <v>12</v>
      </c>
      <c r="U17" s="134" t="s">
        <v>97</v>
      </c>
      <c r="V17" s="133"/>
      <c r="W17" s="133"/>
      <c r="X17" s="133"/>
      <c r="Y17" s="133"/>
      <c r="Z17" s="133"/>
      <c r="AA17" s="133"/>
      <c r="AD17" s="25"/>
    </row>
    <row r="18" spans="1:115" s="21" customFormat="1" ht="15" customHeight="1" x14ac:dyDescent="0.2">
      <c r="A18" s="252"/>
      <c r="J18" s="26">
        <v>1</v>
      </c>
      <c r="N18" s="27"/>
      <c r="U18" s="135" t="s">
        <v>110</v>
      </c>
    </row>
    <row r="19" spans="1:115" s="21" customFormat="1" ht="15" customHeight="1" x14ac:dyDescent="0.2">
      <c r="A19" s="252"/>
      <c r="E19" s="28">
        <v>1</v>
      </c>
      <c r="J19" s="29">
        <v>1</v>
      </c>
      <c r="L19" s="30"/>
      <c r="N19" s="27"/>
      <c r="T19" s="31"/>
      <c r="U19" s="136" t="s">
        <v>99</v>
      </c>
    </row>
    <row r="20" spans="1:115" s="21" customFormat="1" ht="15" customHeight="1" x14ac:dyDescent="0.2">
      <c r="A20" s="252"/>
      <c r="E20" s="91" t="s">
        <v>32</v>
      </c>
      <c r="G20" s="91">
        <v>1</v>
      </c>
      <c r="I20" s="93" t="s">
        <v>31</v>
      </c>
      <c r="J20" s="91" t="s">
        <v>28</v>
      </c>
      <c r="L20" s="32" t="s">
        <v>33</v>
      </c>
      <c r="N20" s="33" t="s">
        <v>34</v>
      </c>
      <c r="P20" s="34" t="s">
        <v>28</v>
      </c>
      <c r="Q20" s="35" t="s">
        <v>28</v>
      </c>
      <c r="R20" s="34">
        <v>1</v>
      </c>
      <c r="T20" s="28" t="s">
        <v>28</v>
      </c>
      <c r="U20" s="36"/>
      <c r="AD20" s="8"/>
      <c r="AH20" s="4"/>
    </row>
    <row r="21" spans="1:115" s="21" customFormat="1" ht="15" customHeight="1" thickBot="1" x14ac:dyDescent="0.25">
      <c r="A21" s="252"/>
      <c r="B21" s="90" t="s">
        <v>28</v>
      </c>
      <c r="C21" s="37"/>
      <c r="D21" s="37"/>
      <c r="E21" s="89">
        <v>1</v>
      </c>
      <c r="F21" s="37"/>
      <c r="G21" s="92">
        <v>1</v>
      </c>
      <c r="H21" s="38">
        <v>1</v>
      </c>
      <c r="I21" s="38" t="s">
        <v>28</v>
      </c>
      <c r="J21" s="39">
        <v>1</v>
      </c>
      <c r="K21" s="39" t="s">
        <v>28</v>
      </c>
      <c r="L21" s="34">
        <v>1</v>
      </c>
      <c r="M21" s="37"/>
      <c r="N21" s="40">
        <v>1</v>
      </c>
      <c r="O21" s="37"/>
      <c r="P21" s="41" t="s">
        <v>33</v>
      </c>
      <c r="Q21" s="38">
        <v>1</v>
      </c>
      <c r="R21" s="42" t="s">
        <v>28</v>
      </c>
      <c r="S21" s="37"/>
      <c r="T21" s="39">
        <v>1</v>
      </c>
      <c r="U21" s="43" t="s">
        <v>35</v>
      </c>
      <c r="V21" s="44" t="s">
        <v>33</v>
      </c>
      <c r="W21" s="45">
        <v>1</v>
      </c>
      <c r="X21" s="37"/>
      <c r="Y21" s="37"/>
      <c r="Z21" s="37"/>
      <c r="AA21" s="46" t="s">
        <v>34</v>
      </c>
    </row>
    <row r="22" spans="1:115" s="54" customFormat="1" ht="60.75" x14ac:dyDescent="0.2">
      <c r="A22" s="132" t="s">
        <v>36</v>
      </c>
      <c r="B22" s="47">
        <v>45892</v>
      </c>
      <c r="C22" s="48">
        <v>45893</v>
      </c>
      <c r="D22" s="48">
        <v>45894</v>
      </c>
      <c r="E22" s="48">
        <v>45895</v>
      </c>
      <c r="F22" s="48">
        <v>45896</v>
      </c>
      <c r="G22" s="48">
        <v>45897</v>
      </c>
      <c r="H22" s="48">
        <v>45898</v>
      </c>
      <c r="I22" s="48">
        <v>45899</v>
      </c>
      <c r="J22" s="48">
        <v>45900</v>
      </c>
      <c r="K22" s="48">
        <v>45901</v>
      </c>
      <c r="L22" s="95">
        <v>45902</v>
      </c>
      <c r="M22" s="48">
        <v>45903</v>
      </c>
      <c r="N22" s="49">
        <v>45904</v>
      </c>
      <c r="O22" s="50">
        <v>45905</v>
      </c>
      <c r="P22" s="48">
        <v>45906</v>
      </c>
      <c r="Q22" s="48">
        <v>45907</v>
      </c>
      <c r="R22" s="48">
        <v>45908</v>
      </c>
      <c r="S22" s="48">
        <v>45909</v>
      </c>
      <c r="T22" s="48">
        <v>45910</v>
      </c>
      <c r="U22" s="48">
        <v>45911</v>
      </c>
      <c r="V22" s="48">
        <v>45912</v>
      </c>
      <c r="W22" s="105">
        <v>45913</v>
      </c>
      <c r="X22" s="48">
        <v>45914</v>
      </c>
      <c r="Y22" s="48">
        <v>45915</v>
      </c>
      <c r="Z22" s="48">
        <v>45916</v>
      </c>
      <c r="AA22" s="51">
        <v>45917</v>
      </c>
      <c r="AB22" s="52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  <c r="DI22" s="53"/>
      <c r="DJ22" s="53"/>
      <c r="DK22" s="53"/>
    </row>
    <row r="23" spans="1:115" s="54" customFormat="1" ht="60.75" x14ac:dyDescent="0.2">
      <c r="A23" s="131" t="s">
        <v>37</v>
      </c>
      <c r="B23" s="55"/>
      <c r="C23" s="53"/>
      <c r="D23" s="53"/>
      <c r="E23" s="53"/>
      <c r="F23" s="53"/>
      <c r="G23" s="53"/>
      <c r="H23" s="53"/>
      <c r="I23" s="53"/>
      <c r="J23" s="53"/>
      <c r="K23" s="53"/>
      <c r="L23" s="96">
        <v>45617</v>
      </c>
      <c r="M23" s="53"/>
      <c r="N23" s="56"/>
      <c r="O23" s="52"/>
      <c r="P23" s="53"/>
      <c r="Q23" s="53"/>
      <c r="R23" s="53"/>
      <c r="S23" s="53"/>
      <c r="T23" s="53"/>
      <c r="U23" s="53"/>
      <c r="V23" s="53"/>
      <c r="W23" s="106">
        <v>45628</v>
      </c>
      <c r="X23" s="53"/>
      <c r="Y23" s="53"/>
      <c r="Z23" s="53"/>
      <c r="AA23" s="57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</row>
    <row r="24" spans="1:115" s="54" customFormat="1" ht="30" customHeight="1" x14ac:dyDescent="0.2">
      <c r="A24" s="131" t="s">
        <v>38</v>
      </c>
      <c r="B24" s="59">
        <v>275</v>
      </c>
      <c r="C24" s="60">
        <v>276</v>
      </c>
      <c r="D24" s="60">
        <v>277</v>
      </c>
      <c r="E24" s="60">
        <v>278</v>
      </c>
      <c r="F24" s="60">
        <v>279</v>
      </c>
      <c r="G24" s="60">
        <v>280</v>
      </c>
      <c r="H24" s="60">
        <v>281</v>
      </c>
      <c r="I24" s="60">
        <v>282</v>
      </c>
      <c r="J24" s="61">
        <v>283</v>
      </c>
      <c r="K24" s="60">
        <v>284</v>
      </c>
      <c r="L24" s="97">
        <v>285</v>
      </c>
      <c r="M24" s="60">
        <v>286</v>
      </c>
      <c r="N24" s="62">
        <v>287</v>
      </c>
      <c r="O24" s="63">
        <v>288</v>
      </c>
      <c r="P24" s="60">
        <v>289</v>
      </c>
      <c r="Q24" s="60">
        <v>290</v>
      </c>
      <c r="R24" s="60">
        <v>291</v>
      </c>
      <c r="S24" s="60">
        <v>292</v>
      </c>
      <c r="T24" s="60">
        <v>293</v>
      </c>
      <c r="U24" s="60">
        <v>294</v>
      </c>
      <c r="V24" s="60">
        <v>295</v>
      </c>
      <c r="W24" s="107">
        <v>296</v>
      </c>
      <c r="X24" s="60">
        <v>297</v>
      </c>
      <c r="Y24" s="60">
        <v>298</v>
      </c>
      <c r="Z24" s="60">
        <v>299</v>
      </c>
      <c r="AA24" s="64">
        <v>300</v>
      </c>
    </row>
    <row r="25" spans="1:115" s="21" customFormat="1" ht="16.5" customHeight="1" x14ac:dyDescent="0.2">
      <c r="A25" s="65">
        <f>SUM(B25:X25)</f>
        <v>32</v>
      </c>
      <c r="B25" s="66">
        <f>COUNTA(B16:B21)</f>
        <v>1</v>
      </c>
      <c r="C25" s="67">
        <f t="shared" ref="C25:AA25" si="0">COUNTA(C16:C21)</f>
        <v>0</v>
      </c>
      <c r="D25" s="67">
        <f t="shared" si="0"/>
        <v>0</v>
      </c>
      <c r="E25" s="67">
        <f t="shared" si="0"/>
        <v>3</v>
      </c>
      <c r="F25" s="67">
        <f t="shared" si="0"/>
        <v>0</v>
      </c>
      <c r="G25" s="67">
        <f t="shared" si="0"/>
        <v>2</v>
      </c>
      <c r="H25" s="67">
        <f t="shared" si="0"/>
        <v>1</v>
      </c>
      <c r="I25" s="67">
        <f>COUNTA(I18:I21)</f>
        <v>2</v>
      </c>
      <c r="J25" s="67">
        <f>COUNTA(J17:J21)</f>
        <v>5</v>
      </c>
      <c r="K25" s="67">
        <f t="shared" si="0"/>
        <v>1</v>
      </c>
      <c r="L25" s="98">
        <f>COUNTA(L20:L21)</f>
        <v>2</v>
      </c>
      <c r="M25" s="67">
        <f t="shared" si="0"/>
        <v>0</v>
      </c>
      <c r="N25" s="68">
        <f>COUNTA(N18:N21)</f>
        <v>2</v>
      </c>
      <c r="O25" s="69">
        <f>COUNTA(O18:O21)</f>
        <v>0</v>
      </c>
      <c r="P25" s="67">
        <f t="shared" si="0"/>
        <v>2</v>
      </c>
      <c r="Q25" s="67">
        <f t="shared" si="0"/>
        <v>2</v>
      </c>
      <c r="R25" s="67">
        <f t="shared" si="0"/>
        <v>2</v>
      </c>
      <c r="S25" s="67">
        <f t="shared" si="0"/>
        <v>0</v>
      </c>
      <c r="T25" s="67">
        <f>COUNTA(T16:T21)</f>
        <v>2</v>
      </c>
      <c r="U25" s="67">
        <f>COUNTA(U18:U21)</f>
        <v>3</v>
      </c>
      <c r="V25" s="67">
        <f t="shared" si="0"/>
        <v>1</v>
      </c>
      <c r="W25" s="108">
        <f t="shared" si="0"/>
        <v>1</v>
      </c>
      <c r="X25" s="67">
        <f t="shared" si="0"/>
        <v>0</v>
      </c>
      <c r="Y25" s="67">
        <f t="shared" si="0"/>
        <v>0</v>
      </c>
      <c r="Z25" s="67">
        <f t="shared" si="0"/>
        <v>0</v>
      </c>
      <c r="AA25" s="70">
        <f t="shared" si="0"/>
        <v>1</v>
      </c>
    </row>
    <row r="26" spans="1:115" ht="13.5" thickBot="1" x14ac:dyDescent="0.25">
      <c r="A26" s="71"/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4" t="s">
        <v>39</v>
      </c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5" t="s">
        <v>100</v>
      </c>
      <c r="X26" s="73"/>
      <c r="Y26" s="73"/>
      <c r="Z26" s="73"/>
      <c r="AA26" s="76"/>
    </row>
    <row r="27" spans="1:115" ht="11.1" customHeight="1" x14ac:dyDescent="0.2"/>
    <row r="28" spans="1:115" ht="60" customHeight="1" x14ac:dyDescent="0.2">
      <c r="A28" s="124" t="s">
        <v>102</v>
      </c>
      <c r="J28" s="60" t="s">
        <v>41</v>
      </c>
      <c r="K28" s="60" t="s">
        <v>42</v>
      </c>
      <c r="L28" s="244" t="s">
        <v>43</v>
      </c>
      <c r="M28" s="244"/>
      <c r="N28" s="60" t="s">
        <v>44</v>
      </c>
      <c r="O28" s="244" t="s">
        <v>45</v>
      </c>
      <c r="P28" s="244"/>
      <c r="Q28" s="77" t="s">
        <v>46</v>
      </c>
      <c r="R28" s="77" t="s">
        <v>47</v>
      </c>
      <c r="S28" s="246" t="s">
        <v>48</v>
      </c>
      <c r="T28" s="246"/>
    </row>
    <row r="29" spans="1:115" ht="16.5" customHeight="1" x14ac:dyDescent="0.2">
      <c r="A29" s="78" t="s">
        <v>30</v>
      </c>
      <c r="B29" s="248" t="s">
        <v>49</v>
      </c>
      <c r="C29" s="249"/>
      <c r="D29" s="249"/>
      <c r="E29" s="250"/>
      <c r="F29" s="248" t="s">
        <v>50</v>
      </c>
      <c r="G29" s="249"/>
      <c r="H29" s="249"/>
      <c r="I29" s="250"/>
      <c r="J29" s="7">
        <f>SUM(J31:J36)</f>
        <v>48</v>
      </c>
      <c r="K29" s="7">
        <f>SUM(K31:K36)</f>
        <v>31</v>
      </c>
      <c r="L29" s="245"/>
      <c r="M29" s="245"/>
      <c r="N29" s="7">
        <f>SUM(N31:N36)</f>
        <v>30</v>
      </c>
      <c r="O29" s="245"/>
      <c r="P29" s="245"/>
      <c r="Q29" s="14">
        <f>SUM(Q31:Q36)</f>
        <v>2</v>
      </c>
      <c r="R29" s="14">
        <f>SUM(R31:R36)</f>
        <v>28</v>
      </c>
      <c r="S29" s="247"/>
      <c r="T29" s="247"/>
      <c r="U29" s="5"/>
      <c r="V29" s="227" t="s">
        <v>51</v>
      </c>
      <c r="W29" s="227"/>
      <c r="X29" s="227"/>
      <c r="Y29" s="227"/>
    </row>
    <row r="30" spans="1:115" ht="2.4500000000000002" customHeight="1" x14ac:dyDescent="0.2">
      <c r="Q30" s="79"/>
      <c r="R30" s="79"/>
      <c r="S30" s="79"/>
      <c r="T30" s="79"/>
    </row>
    <row r="31" spans="1:115" s="6" customFormat="1" ht="16.5" customHeight="1" x14ac:dyDescent="0.2">
      <c r="A31" s="80" t="s">
        <v>52</v>
      </c>
      <c r="B31" s="236" t="s">
        <v>53</v>
      </c>
      <c r="C31" s="237"/>
      <c r="D31" s="237"/>
      <c r="E31" s="237"/>
      <c r="F31" s="236"/>
      <c r="G31" s="237"/>
      <c r="H31" s="237"/>
      <c r="I31" s="237"/>
      <c r="J31" s="7">
        <v>1</v>
      </c>
      <c r="K31" s="7">
        <v>1</v>
      </c>
      <c r="L31" s="238">
        <f>SUM(K31/J31)</f>
        <v>1</v>
      </c>
      <c r="M31" s="227"/>
      <c r="N31" s="7">
        <v>1</v>
      </c>
      <c r="O31" s="238">
        <f>SUM(N31/K31)</f>
        <v>1</v>
      </c>
      <c r="P31" s="227"/>
      <c r="Q31" s="14"/>
      <c r="R31" s="14">
        <f>SUM(N31-Q31)</f>
        <v>1</v>
      </c>
      <c r="S31" s="239">
        <f>SUM(R31/N31)</f>
        <v>1</v>
      </c>
      <c r="T31" s="240"/>
      <c r="U31" s="23" t="s">
        <v>54</v>
      </c>
      <c r="V31" s="234" t="s">
        <v>55</v>
      </c>
      <c r="W31" s="235"/>
      <c r="X31" s="235"/>
      <c r="Y31" s="235"/>
    </row>
    <row r="32" spans="1:115" s="6" customFormat="1" ht="16.5" customHeight="1" x14ac:dyDescent="0.2">
      <c r="A32" s="94" t="s">
        <v>56</v>
      </c>
      <c r="B32" s="236" t="s">
        <v>57</v>
      </c>
      <c r="C32" s="237"/>
      <c r="D32" s="237"/>
      <c r="E32" s="237"/>
      <c r="F32" s="236"/>
      <c r="G32" s="237"/>
      <c r="H32" s="237"/>
      <c r="I32" s="237"/>
      <c r="J32" s="7">
        <v>10</v>
      </c>
      <c r="K32" s="7">
        <v>7</v>
      </c>
      <c r="L32" s="238">
        <f t="shared" ref="L32:L36" si="1">SUM(K32/J32)</f>
        <v>0.7</v>
      </c>
      <c r="M32" s="227"/>
      <c r="N32" s="7">
        <v>7</v>
      </c>
      <c r="O32" s="238">
        <f t="shared" ref="O32:O36" si="2">SUM(N32/K32)</f>
        <v>1</v>
      </c>
      <c r="P32" s="227"/>
      <c r="Q32" s="14"/>
      <c r="R32" s="14">
        <f t="shared" ref="R32:R36" si="3">SUM(N32-Q32)</f>
        <v>7</v>
      </c>
      <c r="S32" s="239">
        <f t="shared" ref="S32:S36" si="4">SUM(R32/N32)</f>
        <v>1</v>
      </c>
      <c r="T32" s="240"/>
      <c r="U32" s="23" t="s">
        <v>58</v>
      </c>
      <c r="V32" s="234" t="s">
        <v>59</v>
      </c>
      <c r="W32" s="235"/>
      <c r="X32" s="235"/>
      <c r="Y32" s="235"/>
    </row>
    <row r="33" spans="1:25" s="6" customFormat="1" ht="16.5" customHeight="1" x14ac:dyDescent="0.2">
      <c r="A33" s="81" t="s">
        <v>60</v>
      </c>
      <c r="B33" s="236" t="s">
        <v>61</v>
      </c>
      <c r="C33" s="237"/>
      <c r="D33" s="237"/>
      <c r="E33" s="237"/>
      <c r="F33" s="236" t="s">
        <v>62</v>
      </c>
      <c r="G33" s="237"/>
      <c r="H33" s="237"/>
      <c r="I33" s="237"/>
      <c r="J33" s="7">
        <v>12</v>
      </c>
      <c r="K33" s="7">
        <v>10</v>
      </c>
      <c r="L33" s="238">
        <f t="shared" si="1"/>
        <v>0.83333333333333337</v>
      </c>
      <c r="M33" s="227"/>
      <c r="N33" s="7">
        <v>10</v>
      </c>
      <c r="O33" s="238">
        <f t="shared" si="2"/>
        <v>1</v>
      </c>
      <c r="P33" s="227"/>
      <c r="Q33" s="14">
        <v>2</v>
      </c>
      <c r="R33" s="14">
        <f t="shared" si="3"/>
        <v>8</v>
      </c>
      <c r="S33" s="239">
        <f t="shared" si="4"/>
        <v>0.8</v>
      </c>
      <c r="T33" s="240"/>
      <c r="U33" s="23" t="s">
        <v>63</v>
      </c>
      <c r="V33" s="234" t="s">
        <v>64</v>
      </c>
      <c r="W33" s="235"/>
      <c r="X33" s="235"/>
      <c r="Y33" s="235"/>
    </row>
    <row r="34" spans="1:25" s="6" customFormat="1" ht="16.5" customHeight="1" x14ac:dyDescent="0.2">
      <c r="A34" s="82" t="s">
        <v>65</v>
      </c>
      <c r="B34" s="236" t="s">
        <v>103</v>
      </c>
      <c r="C34" s="237"/>
      <c r="D34" s="237"/>
      <c r="E34" s="237"/>
      <c r="F34" s="236" t="s">
        <v>66</v>
      </c>
      <c r="G34" s="237"/>
      <c r="H34" s="237"/>
      <c r="I34" s="237"/>
      <c r="J34" s="7">
        <v>10</v>
      </c>
      <c r="K34" s="7">
        <v>4</v>
      </c>
      <c r="L34" s="238">
        <f t="shared" si="1"/>
        <v>0.4</v>
      </c>
      <c r="M34" s="227"/>
      <c r="N34" s="7">
        <v>3</v>
      </c>
      <c r="O34" s="238">
        <f t="shared" si="2"/>
        <v>0.75</v>
      </c>
      <c r="P34" s="227"/>
      <c r="Q34" s="14"/>
      <c r="R34" s="14">
        <f t="shared" si="3"/>
        <v>3</v>
      </c>
      <c r="S34" s="239">
        <f t="shared" si="4"/>
        <v>1</v>
      </c>
      <c r="T34" s="240"/>
      <c r="U34" s="23" t="s">
        <v>67</v>
      </c>
      <c r="V34" s="234" t="s">
        <v>68</v>
      </c>
      <c r="W34" s="235"/>
      <c r="X34" s="235"/>
      <c r="Y34" s="235"/>
    </row>
    <row r="35" spans="1:25" s="6" customFormat="1" ht="16.5" customHeight="1" x14ac:dyDescent="0.2">
      <c r="A35" s="83" t="s">
        <v>69</v>
      </c>
      <c r="B35" s="236" t="s">
        <v>61</v>
      </c>
      <c r="C35" s="237"/>
      <c r="D35" s="237"/>
      <c r="E35" s="237"/>
      <c r="F35" s="236" t="s">
        <v>70</v>
      </c>
      <c r="G35" s="237"/>
      <c r="H35" s="237"/>
      <c r="I35" s="237"/>
      <c r="J35" s="7">
        <v>9</v>
      </c>
      <c r="K35" s="7">
        <v>6</v>
      </c>
      <c r="L35" s="238">
        <f t="shared" si="1"/>
        <v>0.66666666666666663</v>
      </c>
      <c r="M35" s="227"/>
      <c r="N35" s="7">
        <v>6</v>
      </c>
      <c r="O35" s="238">
        <f t="shared" si="2"/>
        <v>1</v>
      </c>
      <c r="P35" s="227"/>
      <c r="Q35" s="14"/>
      <c r="R35" s="14">
        <f t="shared" si="3"/>
        <v>6</v>
      </c>
      <c r="S35" s="239">
        <f t="shared" si="4"/>
        <v>1</v>
      </c>
      <c r="T35" s="240"/>
      <c r="U35" s="23" t="s">
        <v>67</v>
      </c>
      <c r="V35" s="234" t="s">
        <v>71</v>
      </c>
      <c r="W35" s="235"/>
      <c r="X35" s="235"/>
      <c r="Y35" s="235"/>
    </row>
    <row r="36" spans="1:25" s="6" customFormat="1" ht="16.5" customHeight="1" x14ac:dyDescent="0.2">
      <c r="A36" s="84" t="s">
        <v>72</v>
      </c>
      <c r="B36" s="236" t="s">
        <v>73</v>
      </c>
      <c r="C36" s="237"/>
      <c r="D36" s="237"/>
      <c r="E36" s="237"/>
      <c r="F36" s="236" t="s">
        <v>74</v>
      </c>
      <c r="G36" s="237"/>
      <c r="H36" s="237"/>
      <c r="I36" s="237"/>
      <c r="J36" s="7">
        <v>6</v>
      </c>
      <c r="K36" s="7">
        <v>3</v>
      </c>
      <c r="L36" s="238">
        <f t="shared" si="1"/>
        <v>0.5</v>
      </c>
      <c r="M36" s="227"/>
      <c r="N36" s="7">
        <v>3</v>
      </c>
      <c r="O36" s="238">
        <f t="shared" si="2"/>
        <v>1</v>
      </c>
      <c r="P36" s="227"/>
      <c r="Q36" s="14"/>
      <c r="R36" s="14">
        <f t="shared" si="3"/>
        <v>3</v>
      </c>
      <c r="S36" s="239">
        <f t="shared" si="4"/>
        <v>1</v>
      </c>
      <c r="T36" s="240"/>
      <c r="U36" s="23" t="s">
        <v>67</v>
      </c>
      <c r="V36" s="234" t="s">
        <v>75</v>
      </c>
      <c r="W36" s="235"/>
      <c r="X36" s="235"/>
      <c r="Y36" s="235"/>
    </row>
    <row r="37" spans="1:25" s="22" customFormat="1" ht="12.6" customHeight="1" x14ac:dyDescent="0.2">
      <c r="B37" s="85"/>
      <c r="C37" s="85"/>
      <c r="D37" s="85"/>
      <c r="E37" s="85"/>
      <c r="F37" s="85"/>
      <c r="G37" s="85"/>
      <c r="H37" s="85"/>
    </row>
    <row r="38" spans="1:25" s="22" customFormat="1" ht="14.1" customHeight="1" x14ac:dyDescent="0.2">
      <c r="A38" s="228" t="s">
        <v>101</v>
      </c>
      <c r="B38" s="110">
        <v>1</v>
      </c>
      <c r="C38" s="111" t="s">
        <v>76</v>
      </c>
      <c r="D38" s="110"/>
      <c r="E38" s="110"/>
      <c r="F38" s="110"/>
      <c r="G38" s="110"/>
      <c r="H38" s="112"/>
      <c r="L38" s="109" t="s">
        <v>40</v>
      </c>
      <c r="M38" s="110"/>
      <c r="N38" s="110"/>
      <c r="O38" s="230" t="s">
        <v>77</v>
      </c>
      <c r="P38" s="231"/>
      <c r="Q38" s="231"/>
      <c r="R38" s="227" t="s">
        <v>21</v>
      </c>
      <c r="S38" s="227"/>
      <c r="T38" s="227" t="s">
        <v>78</v>
      </c>
      <c r="U38" s="227"/>
      <c r="V38" s="227" t="s">
        <v>79</v>
      </c>
      <c r="W38" s="227"/>
      <c r="X38" s="227" t="s">
        <v>80</v>
      </c>
      <c r="Y38" s="227"/>
    </row>
    <row r="39" spans="1:25" s="22" customFormat="1" ht="14.1" customHeight="1" x14ac:dyDescent="0.2">
      <c r="A39" s="229"/>
      <c r="B39" s="113">
        <v>2</v>
      </c>
      <c r="C39" s="114" t="s">
        <v>81</v>
      </c>
      <c r="H39" s="115"/>
      <c r="L39" s="129" t="s">
        <v>60</v>
      </c>
      <c r="M39" s="130"/>
      <c r="N39" s="130"/>
      <c r="O39" s="225" t="s">
        <v>82</v>
      </c>
      <c r="P39" s="226"/>
      <c r="Q39" s="226"/>
      <c r="R39" s="227">
        <v>3</v>
      </c>
      <c r="S39" s="227"/>
      <c r="T39" s="227">
        <v>28</v>
      </c>
      <c r="U39" s="227"/>
      <c r="V39" s="227">
        <v>287</v>
      </c>
      <c r="W39" s="227"/>
      <c r="X39" s="232">
        <v>3</v>
      </c>
      <c r="Y39" s="232"/>
    </row>
    <row r="40" spans="1:25" s="21" customFormat="1" ht="14.25" x14ac:dyDescent="0.2">
      <c r="A40" s="116"/>
      <c r="B40" s="113">
        <v>3</v>
      </c>
      <c r="C40" s="114" t="s">
        <v>83</v>
      </c>
      <c r="H40" s="88"/>
      <c r="L40" s="129" t="s">
        <v>60</v>
      </c>
      <c r="M40" s="130"/>
      <c r="N40" s="130"/>
      <c r="O40" s="225" t="s">
        <v>84</v>
      </c>
      <c r="P40" s="226"/>
      <c r="Q40" s="226"/>
      <c r="R40" s="227">
        <v>2</v>
      </c>
      <c r="S40" s="227"/>
      <c r="T40" s="227">
        <v>39</v>
      </c>
      <c r="U40" s="227"/>
      <c r="V40" s="227">
        <v>289</v>
      </c>
      <c r="W40" s="227"/>
      <c r="X40" s="232">
        <v>3</v>
      </c>
      <c r="Y40" s="232"/>
    </row>
    <row r="41" spans="1:25" ht="14.25" x14ac:dyDescent="0.2">
      <c r="A41" s="117"/>
      <c r="B41" s="118">
        <v>4</v>
      </c>
      <c r="C41" s="119" t="s">
        <v>85</v>
      </c>
      <c r="H41" s="120"/>
      <c r="L41" s="129" t="s">
        <v>60</v>
      </c>
      <c r="M41" s="130"/>
      <c r="N41" s="130"/>
      <c r="O41" s="227" t="s">
        <v>86</v>
      </c>
      <c r="P41" s="226"/>
      <c r="Q41" s="226"/>
      <c r="R41" s="227">
        <v>2</v>
      </c>
      <c r="S41" s="227"/>
      <c r="T41" s="227">
        <v>29</v>
      </c>
      <c r="U41" s="227"/>
      <c r="V41" s="227">
        <v>294</v>
      </c>
      <c r="W41" s="227"/>
      <c r="X41" s="232">
        <v>3</v>
      </c>
      <c r="Y41" s="232"/>
    </row>
    <row r="42" spans="1:25" ht="14.25" x14ac:dyDescent="0.2">
      <c r="A42" s="117"/>
      <c r="B42" s="4">
        <v>5</v>
      </c>
      <c r="C42" s="119" t="s">
        <v>87</v>
      </c>
      <c r="H42" s="120"/>
      <c r="L42" s="125" t="s">
        <v>69</v>
      </c>
      <c r="M42" s="126"/>
      <c r="N42" s="126"/>
      <c r="O42" s="227" t="s">
        <v>88</v>
      </c>
      <c r="P42" s="226"/>
      <c r="Q42" s="226"/>
      <c r="R42" s="227">
        <v>2</v>
      </c>
      <c r="S42" s="227"/>
      <c r="T42" s="227">
        <v>31</v>
      </c>
      <c r="U42" s="227"/>
      <c r="V42" s="227">
        <v>285</v>
      </c>
      <c r="W42" s="227"/>
      <c r="X42" s="232">
        <v>2.5</v>
      </c>
      <c r="Y42" s="232"/>
    </row>
    <row r="43" spans="1:25" ht="14.25" x14ac:dyDescent="0.2">
      <c r="A43" s="121"/>
      <c r="B43" s="122">
        <v>6</v>
      </c>
      <c r="C43" s="122" t="s">
        <v>89</v>
      </c>
      <c r="D43" s="101"/>
      <c r="E43" s="101"/>
      <c r="F43" s="101"/>
      <c r="G43" s="101"/>
      <c r="H43" s="123"/>
      <c r="L43" s="127" t="s">
        <v>65</v>
      </c>
      <c r="M43" s="128"/>
      <c r="N43" s="128"/>
      <c r="O43" s="227" t="s">
        <v>90</v>
      </c>
      <c r="P43" s="226"/>
      <c r="Q43" s="226"/>
      <c r="R43" s="233">
        <v>3</v>
      </c>
      <c r="S43" s="233"/>
      <c r="T43" s="227">
        <v>37</v>
      </c>
      <c r="U43" s="227"/>
      <c r="V43" s="227">
        <v>300</v>
      </c>
      <c r="W43" s="227"/>
      <c r="X43" s="232">
        <v>3</v>
      </c>
      <c r="Y43" s="232"/>
    </row>
  </sheetData>
  <mergeCells count="86">
    <mergeCell ref="A15:A21"/>
    <mergeCell ref="J15:K15"/>
    <mergeCell ref="M15:N15"/>
    <mergeCell ref="B1:C1"/>
    <mergeCell ref="B2:C2"/>
    <mergeCell ref="B3:C3"/>
    <mergeCell ref="B4:C4"/>
    <mergeCell ref="B5:C5"/>
    <mergeCell ref="B6:C6"/>
    <mergeCell ref="V29:Y29"/>
    <mergeCell ref="B8:C8"/>
    <mergeCell ref="B9:C9"/>
    <mergeCell ref="J13:K13"/>
    <mergeCell ref="M13:N13"/>
    <mergeCell ref="L28:M29"/>
    <mergeCell ref="O28:P29"/>
    <mergeCell ref="S28:T29"/>
    <mergeCell ref="B29:E29"/>
    <mergeCell ref="F29:I29"/>
    <mergeCell ref="V32:Y32"/>
    <mergeCell ref="B31:E31"/>
    <mergeCell ref="F31:I31"/>
    <mergeCell ref="L31:M31"/>
    <mergeCell ref="O31:P31"/>
    <mergeCell ref="S31:T31"/>
    <mergeCell ref="V31:Y31"/>
    <mergeCell ref="B32:E32"/>
    <mergeCell ref="F32:I32"/>
    <mergeCell ref="L32:M32"/>
    <mergeCell ref="O32:P32"/>
    <mergeCell ref="S32:T32"/>
    <mergeCell ref="V34:Y34"/>
    <mergeCell ref="B33:E33"/>
    <mergeCell ref="F33:I33"/>
    <mergeCell ref="L33:M33"/>
    <mergeCell ref="O33:P33"/>
    <mergeCell ref="S33:T33"/>
    <mergeCell ref="V33:Y33"/>
    <mergeCell ref="B34:E34"/>
    <mergeCell ref="F34:I34"/>
    <mergeCell ref="L34:M34"/>
    <mergeCell ref="O34:P34"/>
    <mergeCell ref="S34:T34"/>
    <mergeCell ref="V36:Y36"/>
    <mergeCell ref="B35:E35"/>
    <mergeCell ref="F35:I35"/>
    <mergeCell ref="L35:M35"/>
    <mergeCell ref="O35:P35"/>
    <mergeCell ref="S35:T35"/>
    <mergeCell ref="V35:Y35"/>
    <mergeCell ref="B36:E36"/>
    <mergeCell ref="F36:I36"/>
    <mergeCell ref="L36:M36"/>
    <mergeCell ref="O36:P36"/>
    <mergeCell ref="S36:T36"/>
    <mergeCell ref="R38:S38"/>
    <mergeCell ref="T38:U38"/>
    <mergeCell ref="V38:W38"/>
    <mergeCell ref="X38:Y38"/>
    <mergeCell ref="R39:S39"/>
    <mergeCell ref="T39:U39"/>
    <mergeCell ref="V39:W39"/>
    <mergeCell ref="X41:Y41"/>
    <mergeCell ref="X39:Y39"/>
    <mergeCell ref="R40:S40"/>
    <mergeCell ref="T40:U40"/>
    <mergeCell ref="V40:W40"/>
    <mergeCell ref="X40:Y40"/>
    <mergeCell ref="O42:Q42"/>
    <mergeCell ref="O43:Q43"/>
    <mergeCell ref="R41:S41"/>
    <mergeCell ref="T41:U41"/>
    <mergeCell ref="V41:W41"/>
    <mergeCell ref="X42:Y42"/>
    <mergeCell ref="R43:S43"/>
    <mergeCell ref="T43:U43"/>
    <mergeCell ref="V43:W43"/>
    <mergeCell ref="X43:Y43"/>
    <mergeCell ref="R42:S42"/>
    <mergeCell ref="T42:U42"/>
    <mergeCell ref="V42:W42"/>
    <mergeCell ref="O40:Q40"/>
    <mergeCell ref="O41:Q41"/>
    <mergeCell ref="A38:A39"/>
    <mergeCell ref="O38:Q38"/>
    <mergeCell ref="O39:Q39"/>
  </mergeCells>
  <phoneticPr fontId="20" type="noConversion"/>
  <pageMargins left="0.70866141732283472" right="0.31496062992125984" top="1.1417322834645669" bottom="0.15748031496062992" header="0.51181102362204722" footer="0"/>
  <pageSetup paperSize="9" orientation="portrait" horizontalDpi="0" verticalDpi="0" r:id="rId1"/>
  <headerFooter>
    <oddHeader xml:space="preserve">&amp;L&amp;"-,Bold"&amp;12&amp;EFTAI CALVING 2026&amp;C&amp;"-,Bold"&amp;12
&amp;RFTAI - 20/11/25, BULLS IN 1/12/25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090DD-0282-49DA-9334-41C973ECB5AC}">
  <dimension ref="A1:G67"/>
  <sheetViews>
    <sheetView topLeftCell="A10" workbookViewId="0">
      <selection activeCell="A21" sqref="A21"/>
    </sheetView>
  </sheetViews>
  <sheetFormatPr defaultRowHeight="14.25" x14ac:dyDescent="0.2"/>
  <cols>
    <col min="1" max="1" width="26.375" customWidth="1"/>
    <col min="2" max="2" width="9.875" style="137" customWidth="1"/>
    <col min="3" max="3" width="6.375" customWidth="1"/>
    <col min="4" max="4" width="9.875" style="137" customWidth="1"/>
    <col min="5" max="5" width="6.375" customWidth="1"/>
    <col min="6" max="6" width="9.875" style="137" customWidth="1"/>
    <col min="7" max="7" width="6.375" customWidth="1"/>
  </cols>
  <sheetData>
    <row r="1" spans="1:7" ht="23.1" customHeight="1" x14ac:dyDescent="0.2">
      <c r="B1" s="257" t="s">
        <v>106</v>
      </c>
      <c r="C1" s="258"/>
      <c r="D1" s="257" t="s">
        <v>116</v>
      </c>
      <c r="E1" s="258"/>
      <c r="F1" s="257" t="s">
        <v>108</v>
      </c>
      <c r="G1" s="258"/>
    </row>
    <row r="2" spans="1:7" ht="23.1" customHeight="1" x14ac:dyDescent="0.2">
      <c r="B2" s="259"/>
      <c r="C2" s="260"/>
      <c r="D2" s="259"/>
      <c r="E2" s="260"/>
      <c r="F2" s="259"/>
      <c r="G2" s="260"/>
    </row>
    <row r="3" spans="1:7" ht="23.1" customHeight="1" x14ac:dyDescent="0.2">
      <c r="B3" s="139"/>
      <c r="C3" s="140" t="s">
        <v>91</v>
      </c>
      <c r="D3" s="139"/>
      <c r="E3" s="140" t="s">
        <v>91</v>
      </c>
      <c r="F3" s="139"/>
      <c r="G3" s="140" t="s">
        <v>91</v>
      </c>
    </row>
    <row r="4" spans="1:7" ht="24" customHeight="1" x14ac:dyDescent="0.2">
      <c r="A4" s="138" t="s">
        <v>107</v>
      </c>
      <c r="B4" s="141">
        <v>45617</v>
      </c>
      <c r="C4" s="142">
        <v>0</v>
      </c>
      <c r="D4" s="141">
        <v>45617</v>
      </c>
      <c r="E4" s="142">
        <v>0</v>
      </c>
      <c r="F4" s="141">
        <v>45617</v>
      </c>
      <c r="G4" s="142">
        <v>0</v>
      </c>
    </row>
    <row r="5" spans="1:7" ht="24" customHeight="1" x14ac:dyDescent="0.2">
      <c r="A5" s="138" t="s">
        <v>104</v>
      </c>
      <c r="B5" s="141">
        <v>45892</v>
      </c>
      <c r="C5" s="142">
        <v>275</v>
      </c>
      <c r="D5" s="141">
        <v>45902</v>
      </c>
      <c r="E5" s="142">
        <v>285</v>
      </c>
      <c r="F5" s="141">
        <v>45913</v>
      </c>
      <c r="G5" s="142">
        <v>297</v>
      </c>
    </row>
    <row r="6" spans="1:7" ht="24" customHeight="1" x14ac:dyDescent="0.2">
      <c r="A6" s="138" t="s">
        <v>274</v>
      </c>
      <c r="B6" s="141">
        <v>45981</v>
      </c>
      <c r="C6" s="142">
        <v>89</v>
      </c>
      <c r="D6" s="141">
        <v>45981</v>
      </c>
      <c r="E6" s="142">
        <v>79</v>
      </c>
      <c r="F6" s="141">
        <v>45981</v>
      </c>
      <c r="G6" s="142">
        <v>68</v>
      </c>
    </row>
    <row r="7" spans="1:7" ht="24" customHeight="1" thickBot="1" x14ac:dyDescent="0.25">
      <c r="A7" s="138" t="s">
        <v>105</v>
      </c>
      <c r="B7" s="143"/>
      <c r="C7" s="144">
        <f>SUM(C6/21)</f>
        <v>4.2380952380952381</v>
      </c>
      <c r="D7" s="143"/>
      <c r="E7" s="144">
        <f>SUM(E6/21)</f>
        <v>3.7619047619047619</v>
      </c>
      <c r="F7" s="143"/>
      <c r="G7" s="144">
        <f>SUM(G6/21)</f>
        <v>3.2380952380952381</v>
      </c>
    </row>
    <row r="9" spans="1:7" x14ac:dyDescent="0.2">
      <c r="A9" s="1" t="s">
        <v>275</v>
      </c>
      <c r="B9" s="191"/>
      <c r="C9" s="1"/>
      <c r="D9" s="191"/>
      <c r="E9" s="1"/>
      <c r="F9" s="191"/>
      <c r="G9" s="1"/>
    </row>
    <row r="10" spans="1:7" x14ac:dyDescent="0.2">
      <c r="A10" s="1"/>
      <c r="B10" s="191"/>
      <c r="C10" s="1"/>
      <c r="D10" s="191"/>
      <c r="E10" s="1"/>
      <c r="F10" s="191"/>
      <c r="G10" s="1"/>
    </row>
    <row r="11" spans="1:7" x14ac:dyDescent="0.2">
      <c r="A11" s="1" t="s">
        <v>276</v>
      </c>
      <c r="B11" s="191"/>
      <c r="C11" s="192"/>
      <c r="D11" s="191"/>
      <c r="E11" s="192"/>
      <c r="F11" s="191"/>
      <c r="G11" s="192"/>
    </row>
    <row r="12" spans="1:7" x14ac:dyDescent="0.2">
      <c r="A12" s="1"/>
      <c r="B12" s="191"/>
      <c r="C12" s="1"/>
      <c r="D12" s="191"/>
      <c r="E12" s="1"/>
      <c r="F12" s="191"/>
      <c r="G12" s="1"/>
    </row>
    <row r="13" spans="1:7" x14ac:dyDescent="0.2">
      <c r="A13" s="1"/>
      <c r="B13" s="191"/>
      <c r="C13" s="1"/>
      <c r="D13" s="191"/>
      <c r="E13" s="1"/>
      <c r="F13" s="191"/>
      <c r="G13" s="1"/>
    </row>
    <row r="14" spans="1:7" x14ac:dyDescent="0.2">
      <c r="A14" s="1" t="s">
        <v>104</v>
      </c>
      <c r="B14" s="191"/>
      <c r="C14" s="1"/>
      <c r="D14" s="191"/>
      <c r="E14" s="1"/>
      <c r="F14" s="191"/>
      <c r="G14" s="1"/>
    </row>
    <row r="15" spans="1:7" x14ac:dyDescent="0.2">
      <c r="A15" s="176" t="s">
        <v>277</v>
      </c>
      <c r="B15" s="191"/>
      <c r="C15" s="1"/>
      <c r="D15" s="191"/>
      <c r="E15" s="1"/>
      <c r="F15" s="191"/>
      <c r="G15" s="1"/>
    </row>
    <row r="16" spans="1:7" x14ac:dyDescent="0.2">
      <c r="A16" s="176" t="s">
        <v>278</v>
      </c>
      <c r="B16" s="191"/>
      <c r="C16" s="1"/>
      <c r="D16" s="191"/>
      <c r="E16" s="1"/>
      <c r="F16" s="191"/>
      <c r="G16" s="1"/>
    </row>
    <row r="17" spans="1:7" x14ac:dyDescent="0.2">
      <c r="A17" s="176" t="s">
        <v>101</v>
      </c>
      <c r="B17" s="191"/>
      <c r="C17" s="1"/>
      <c r="D17" s="191"/>
      <c r="E17" s="1"/>
      <c r="F17" s="191"/>
      <c r="G17" s="1"/>
    </row>
    <row r="18" spans="1:7" x14ac:dyDescent="0.2">
      <c r="A18" s="176" t="s">
        <v>279</v>
      </c>
      <c r="B18" s="191"/>
      <c r="C18" s="1"/>
      <c r="D18" s="191"/>
      <c r="E18" s="1"/>
      <c r="F18" s="191"/>
      <c r="G18" s="1"/>
    </row>
    <row r="19" spans="1:7" x14ac:dyDescent="0.2">
      <c r="A19" s="1"/>
      <c r="B19" s="191"/>
      <c r="C19" s="1"/>
      <c r="D19" s="191"/>
      <c r="E19" s="1"/>
      <c r="F19" s="191"/>
      <c r="G19" s="1"/>
    </row>
    <row r="20" spans="1:7" x14ac:dyDescent="0.2">
      <c r="A20" s="1"/>
      <c r="B20" s="191"/>
      <c r="C20" s="1"/>
      <c r="D20" s="191"/>
      <c r="E20" s="1"/>
      <c r="F20" s="191"/>
      <c r="G20" s="1"/>
    </row>
    <row r="21" spans="1:7" x14ac:dyDescent="0.2">
      <c r="A21" s="1"/>
      <c r="B21" s="191"/>
      <c r="C21" s="1"/>
      <c r="D21" s="191"/>
      <c r="E21" s="1"/>
      <c r="F21" s="191"/>
      <c r="G21" s="1"/>
    </row>
    <row r="22" spans="1:7" x14ac:dyDescent="0.2">
      <c r="A22" s="1"/>
      <c r="B22" s="191"/>
      <c r="C22" s="1"/>
      <c r="D22" s="191"/>
      <c r="E22" s="1"/>
      <c r="F22" s="191"/>
      <c r="G22" s="1"/>
    </row>
    <row r="23" spans="1:7" x14ac:dyDescent="0.2">
      <c r="A23" s="1"/>
      <c r="B23" s="191"/>
      <c r="C23" s="1"/>
      <c r="D23" s="191"/>
      <c r="E23" s="1"/>
      <c r="F23" s="191"/>
      <c r="G23" s="1"/>
    </row>
    <row r="24" spans="1:7" x14ac:dyDescent="0.2">
      <c r="A24" s="1"/>
      <c r="B24" s="191"/>
      <c r="C24" s="1"/>
      <c r="D24" s="191"/>
      <c r="E24" s="1"/>
      <c r="F24" s="191"/>
      <c r="G24" s="1"/>
    </row>
    <row r="25" spans="1:7" x14ac:dyDescent="0.2">
      <c r="A25" s="1"/>
      <c r="B25" s="191"/>
      <c r="C25" s="1"/>
      <c r="D25" s="191"/>
      <c r="E25" s="1"/>
      <c r="F25" s="191"/>
      <c r="G25" s="1"/>
    </row>
    <row r="26" spans="1:7" x14ac:dyDescent="0.2">
      <c r="A26" s="1"/>
      <c r="B26" s="191"/>
      <c r="C26" s="1"/>
      <c r="D26" s="191"/>
      <c r="E26" s="1"/>
      <c r="F26" s="191"/>
      <c r="G26" s="1"/>
    </row>
    <row r="27" spans="1:7" x14ac:dyDescent="0.2">
      <c r="A27" s="1"/>
      <c r="B27" s="191"/>
      <c r="C27" s="1"/>
      <c r="D27" s="191"/>
      <c r="E27" s="1"/>
      <c r="F27" s="191"/>
      <c r="G27" s="1"/>
    </row>
    <row r="28" spans="1:7" x14ac:dyDescent="0.2">
      <c r="A28" s="1"/>
      <c r="B28" s="191"/>
      <c r="C28" s="1"/>
      <c r="D28" s="191"/>
      <c r="E28" s="1"/>
      <c r="F28" s="191"/>
      <c r="G28" s="1"/>
    </row>
    <row r="29" spans="1:7" x14ac:dyDescent="0.2">
      <c r="A29" s="1"/>
      <c r="B29" s="191"/>
      <c r="C29" s="1"/>
      <c r="D29" s="191"/>
      <c r="E29" s="1"/>
      <c r="F29" s="191"/>
      <c r="G29" s="1"/>
    </row>
    <row r="30" spans="1:7" x14ac:dyDescent="0.2">
      <c r="A30" s="1"/>
      <c r="B30" s="191"/>
      <c r="C30" s="1"/>
      <c r="D30" s="191"/>
      <c r="E30" s="1"/>
      <c r="F30" s="191"/>
      <c r="G30" s="1"/>
    </row>
    <row r="31" spans="1:7" x14ac:dyDescent="0.2">
      <c r="A31" s="1"/>
      <c r="B31" s="191"/>
      <c r="C31" s="1"/>
      <c r="D31" s="191"/>
      <c r="E31" s="1"/>
      <c r="F31" s="191"/>
      <c r="G31" s="1"/>
    </row>
    <row r="32" spans="1:7" x14ac:dyDescent="0.2">
      <c r="A32" s="1"/>
      <c r="B32" s="191"/>
      <c r="C32" s="1"/>
      <c r="D32" s="191"/>
      <c r="E32" s="1"/>
      <c r="F32" s="191"/>
      <c r="G32" s="1"/>
    </row>
    <row r="33" spans="1:7" x14ac:dyDescent="0.2">
      <c r="A33" s="1"/>
      <c r="B33" s="191"/>
      <c r="C33" s="1"/>
      <c r="D33" s="191"/>
      <c r="E33" s="1"/>
      <c r="F33" s="191"/>
      <c r="G33" s="1"/>
    </row>
    <row r="34" spans="1:7" x14ac:dyDescent="0.2">
      <c r="A34" s="1"/>
      <c r="B34" s="191"/>
      <c r="C34" s="1"/>
      <c r="D34" s="191"/>
      <c r="E34" s="1"/>
      <c r="F34" s="191"/>
      <c r="G34" s="1"/>
    </row>
    <row r="35" spans="1:7" x14ac:dyDescent="0.2">
      <c r="A35" s="1"/>
      <c r="B35" s="191"/>
      <c r="C35" s="1"/>
      <c r="D35" s="191"/>
      <c r="E35" s="1"/>
      <c r="F35" s="191"/>
      <c r="G35" s="1"/>
    </row>
    <row r="36" spans="1:7" x14ac:dyDescent="0.2">
      <c r="A36" s="1"/>
      <c r="B36" s="191"/>
      <c r="C36" s="1"/>
      <c r="D36" s="191"/>
      <c r="E36" s="1"/>
      <c r="F36" s="191"/>
      <c r="G36" s="1"/>
    </row>
    <row r="37" spans="1:7" x14ac:dyDescent="0.2">
      <c r="A37" s="1"/>
      <c r="B37" s="191"/>
      <c r="C37" s="1"/>
      <c r="D37" s="191"/>
      <c r="E37" s="1"/>
      <c r="F37" s="191"/>
      <c r="G37" s="1"/>
    </row>
    <row r="38" spans="1:7" x14ac:dyDescent="0.2">
      <c r="A38" s="1"/>
      <c r="B38" s="191"/>
      <c r="C38" s="1"/>
      <c r="D38" s="191"/>
      <c r="E38" s="1"/>
      <c r="F38" s="191"/>
      <c r="G38" s="1"/>
    </row>
    <row r="39" spans="1:7" x14ac:dyDescent="0.2">
      <c r="A39" s="1"/>
      <c r="B39" s="191"/>
      <c r="C39" s="1"/>
      <c r="D39" s="191"/>
      <c r="E39" s="1"/>
      <c r="F39" s="191"/>
      <c r="G39" s="1"/>
    </row>
    <row r="40" spans="1:7" x14ac:dyDescent="0.2">
      <c r="A40" s="1"/>
      <c r="B40" s="191"/>
      <c r="C40" s="1"/>
      <c r="D40" s="191"/>
      <c r="E40" s="1"/>
      <c r="F40" s="191"/>
      <c r="G40" s="1"/>
    </row>
    <row r="41" spans="1:7" x14ac:dyDescent="0.2">
      <c r="A41" s="1"/>
      <c r="B41" s="191"/>
      <c r="C41" s="1"/>
      <c r="D41" s="191"/>
      <c r="E41" s="1"/>
      <c r="F41" s="191"/>
      <c r="G41" s="1"/>
    </row>
    <row r="42" spans="1:7" x14ac:dyDescent="0.2">
      <c r="A42" s="1"/>
      <c r="B42" s="191"/>
      <c r="C42" s="1"/>
      <c r="D42" s="191"/>
      <c r="E42" s="1"/>
      <c r="F42" s="191"/>
      <c r="G42" s="1"/>
    </row>
    <row r="43" spans="1:7" x14ac:dyDescent="0.2">
      <c r="A43" s="1"/>
      <c r="B43" s="191"/>
      <c r="C43" s="1"/>
      <c r="D43" s="191"/>
      <c r="E43" s="1"/>
      <c r="F43" s="191"/>
      <c r="G43" s="1"/>
    </row>
    <row r="44" spans="1:7" x14ac:dyDescent="0.2">
      <c r="A44" s="1"/>
      <c r="B44" s="191"/>
      <c r="C44" s="1"/>
      <c r="D44" s="191"/>
      <c r="E44" s="1"/>
      <c r="F44" s="191"/>
      <c r="G44" s="1"/>
    </row>
    <row r="45" spans="1:7" x14ac:dyDescent="0.2">
      <c r="A45" s="1"/>
      <c r="B45" s="191"/>
      <c r="C45" s="1"/>
      <c r="D45" s="191"/>
      <c r="E45" s="1"/>
      <c r="F45" s="191"/>
      <c r="G45" s="1"/>
    </row>
    <row r="46" spans="1:7" x14ac:dyDescent="0.2">
      <c r="A46" s="1"/>
      <c r="B46" s="191"/>
      <c r="C46" s="1"/>
      <c r="D46" s="191"/>
      <c r="E46" s="1"/>
      <c r="F46" s="191"/>
      <c r="G46" s="1"/>
    </row>
    <row r="47" spans="1:7" x14ac:dyDescent="0.2">
      <c r="A47" s="1"/>
      <c r="B47" s="191"/>
      <c r="C47" s="1"/>
      <c r="D47" s="191"/>
      <c r="E47" s="1"/>
      <c r="F47" s="191"/>
      <c r="G47" s="1"/>
    </row>
    <row r="48" spans="1:7" x14ac:dyDescent="0.2">
      <c r="A48" s="1"/>
      <c r="B48" s="191"/>
      <c r="C48" s="1"/>
      <c r="D48" s="191"/>
      <c r="E48" s="1"/>
      <c r="F48" s="191"/>
      <c r="G48" s="1"/>
    </row>
    <row r="49" spans="1:7" x14ac:dyDescent="0.2">
      <c r="A49" s="1"/>
      <c r="B49" s="191"/>
      <c r="C49" s="1"/>
      <c r="D49" s="191"/>
      <c r="E49" s="1"/>
      <c r="F49" s="191"/>
      <c r="G49" s="1"/>
    </row>
    <row r="50" spans="1:7" x14ac:dyDescent="0.2">
      <c r="A50" s="1"/>
      <c r="B50" s="191"/>
      <c r="C50" s="1"/>
      <c r="D50" s="191"/>
      <c r="E50" s="1"/>
      <c r="F50" s="191"/>
      <c r="G50" s="1"/>
    </row>
    <row r="51" spans="1:7" x14ac:dyDescent="0.2">
      <c r="A51" s="1"/>
      <c r="B51" s="191"/>
      <c r="C51" s="1"/>
      <c r="D51" s="191"/>
      <c r="E51" s="1"/>
      <c r="F51" s="191"/>
      <c r="G51" s="1"/>
    </row>
    <row r="52" spans="1:7" x14ac:dyDescent="0.2">
      <c r="A52" s="1"/>
      <c r="B52" s="191"/>
      <c r="C52" s="1"/>
      <c r="D52" s="191"/>
      <c r="E52" s="1"/>
      <c r="F52" s="191"/>
      <c r="G52" s="1"/>
    </row>
    <row r="53" spans="1:7" x14ac:dyDescent="0.2">
      <c r="A53" s="1"/>
      <c r="B53" s="191"/>
      <c r="C53" s="1"/>
      <c r="D53" s="191"/>
      <c r="E53" s="1"/>
      <c r="F53" s="191"/>
      <c r="G53" s="1"/>
    </row>
    <row r="54" spans="1:7" x14ac:dyDescent="0.2">
      <c r="A54" s="1"/>
      <c r="B54" s="191"/>
      <c r="C54" s="1"/>
      <c r="D54" s="191"/>
      <c r="E54" s="1"/>
      <c r="F54" s="191"/>
      <c r="G54" s="1"/>
    </row>
    <row r="55" spans="1:7" x14ac:dyDescent="0.2">
      <c r="A55" s="1"/>
      <c r="B55" s="191"/>
      <c r="C55" s="1"/>
      <c r="D55" s="191"/>
      <c r="E55" s="1"/>
      <c r="F55" s="191"/>
      <c r="G55" s="1"/>
    </row>
    <row r="56" spans="1:7" x14ac:dyDescent="0.2">
      <c r="A56" s="1"/>
      <c r="B56" s="191"/>
      <c r="C56" s="1"/>
      <c r="D56" s="191"/>
      <c r="E56" s="1"/>
      <c r="F56" s="191"/>
      <c r="G56" s="1"/>
    </row>
    <row r="57" spans="1:7" x14ac:dyDescent="0.2">
      <c r="A57" s="1"/>
      <c r="B57" s="191"/>
      <c r="C57" s="1"/>
      <c r="D57" s="191"/>
      <c r="E57" s="1"/>
      <c r="F57" s="191"/>
      <c r="G57" s="1"/>
    </row>
    <row r="58" spans="1:7" x14ac:dyDescent="0.2">
      <c r="A58" s="1"/>
      <c r="B58" s="191"/>
      <c r="C58" s="1"/>
      <c r="D58" s="191"/>
      <c r="E58" s="1"/>
      <c r="F58" s="191"/>
      <c r="G58" s="1"/>
    </row>
    <row r="59" spans="1:7" x14ac:dyDescent="0.2">
      <c r="A59" s="1"/>
      <c r="B59" s="191"/>
      <c r="C59" s="1"/>
      <c r="D59" s="191"/>
      <c r="E59" s="1"/>
      <c r="F59" s="191"/>
      <c r="G59" s="1"/>
    </row>
    <row r="60" spans="1:7" x14ac:dyDescent="0.2">
      <c r="A60" s="1"/>
      <c r="B60" s="191"/>
      <c r="C60" s="1"/>
      <c r="D60" s="191"/>
      <c r="E60" s="1"/>
      <c r="F60" s="191"/>
      <c r="G60" s="1"/>
    </row>
    <row r="61" spans="1:7" x14ac:dyDescent="0.2">
      <c r="A61" s="1"/>
      <c r="B61" s="191"/>
      <c r="C61" s="1"/>
      <c r="D61" s="191"/>
      <c r="E61" s="1"/>
      <c r="F61" s="191"/>
      <c r="G61" s="1"/>
    </row>
    <row r="62" spans="1:7" x14ac:dyDescent="0.2">
      <c r="A62" s="1"/>
      <c r="B62" s="191"/>
      <c r="C62" s="1"/>
      <c r="D62" s="191"/>
      <c r="E62" s="1"/>
      <c r="F62" s="191"/>
      <c r="G62" s="1"/>
    </row>
    <row r="63" spans="1:7" x14ac:dyDescent="0.2">
      <c r="A63" s="1"/>
      <c r="B63" s="191"/>
      <c r="C63" s="1"/>
      <c r="D63" s="191"/>
      <c r="E63" s="1"/>
      <c r="F63" s="191"/>
      <c r="G63" s="1"/>
    </row>
    <row r="64" spans="1:7" x14ac:dyDescent="0.2">
      <c r="A64" s="1"/>
      <c r="B64" s="191"/>
      <c r="C64" s="1"/>
      <c r="D64" s="191"/>
      <c r="E64" s="1"/>
      <c r="F64" s="191"/>
      <c r="G64" s="1"/>
    </row>
    <row r="65" spans="1:7" x14ac:dyDescent="0.2">
      <c r="A65" s="1"/>
      <c r="B65" s="191"/>
      <c r="C65" s="1"/>
      <c r="D65" s="191"/>
      <c r="E65" s="1"/>
      <c r="F65" s="191"/>
      <c r="G65" s="1"/>
    </row>
    <row r="66" spans="1:7" x14ac:dyDescent="0.2">
      <c r="A66" s="1"/>
      <c r="B66" s="191"/>
      <c r="C66" s="1"/>
      <c r="D66" s="191"/>
      <c r="E66" s="1"/>
      <c r="F66" s="191"/>
      <c r="G66" s="1"/>
    </row>
    <row r="67" spans="1:7" x14ac:dyDescent="0.2">
      <c r="A67" s="1"/>
      <c r="B67" s="191"/>
      <c r="C67" s="1"/>
      <c r="D67" s="191"/>
      <c r="E67" s="1"/>
      <c r="F67" s="191"/>
      <c r="G67" s="1"/>
    </row>
  </sheetData>
  <mergeCells count="3">
    <mergeCell ref="B1:C2"/>
    <mergeCell ref="D1:E2"/>
    <mergeCell ref="F1:G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Header>&amp;L&amp;"-,Bold"&amp;UGESTATION LENGTH AND CALVING INTERVALS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A7563-ED5A-4781-A07F-1B4E5B5277FC}">
  <dimension ref="A1:F48"/>
  <sheetViews>
    <sheetView workbookViewId="0">
      <selection activeCell="L11" sqref="L11"/>
    </sheetView>
  </sheetViews>
  <sheetFormatPr defaultColWidth="8.625" defaultRowHeight="14.25" x14ac:dyDescent="0.2"/>
  <cols>
    <col min="1" max="1" width="21.25" style="1" customWidth="1"/>
    <col min="2" max="3" width="6.625" style="1" customWidth="1"/>
    <col min="4" max="4" width="13.125" style="1" customWidth="1"/>
    <col min="5" max="6" width="8.125" style="1" customWidth="1"/>
    <col min="7" max="16384" width="8.625" style="1"/>
  </cols>
  <sheetData>
    <row r="1" spans="1:6" x14ac:dyDescent="0.2">
      <c r="B1" s="196" t="s">
        <v>294</v>
      </c>
      <c r="C1" s="196" t="s">
        <v>295</v>
      </c>
      <c r="E1" s="261" t="s">
        <v>296</v>
      </c>
      <c r="F1" s="176" t="s">
        <v>297</v>
      </c>
    </row>
    <row r="2" spans="1:6" x14ac:dyDescent="0.2">
      <c r="A2" s="1" t="s">
        <v>298</v>
      </c>
      <c r="B2" s="262">
        <v>50</v>
      </c>
      <c r="C2" s="262">
        <v>1</v>
      </c>
      <c r="D2" s="1" t="s">
        <v>299</v>
      </c>
      <c r="E2" s="263"/>
      <c r="F2" s="1">
        <f t="shared" ref="F2:F7" si="0">SUM(B2*C2*E2)</f>
        <v>0</v>
      </c>
    </row>
    <row r="3" spans="1:6" x14ac:dyDescent="0.2">
      <c r="A3" s="1" t="s">
        <v>300</v>
      </c>
      <c r="B3" s="262">
        <v>50</v>
      </c>
      <c r="C3" s="262">
        <v>1</v>
      </c>
      <c r="D3" s="1" t="s">
        <v>301</v>
      </c>
      <c r="E3" s="263"/>
      <c r="F3" s="1">
        <f t="shared" si="0"/>
        <v>0</v>
      </c>
    </row>
    <row r="4" spans="1:6" x14ac:dyDescent="0.2">
      <c r="A4" s="1" t="s">
        <v>302</v>
      </c>
      <c r="B4" s="262">
        <v>50</v>
      </c>
      <c r="C4" s="262">
        <v>1</v>
      </c>
      <c r="D4" s="1" t="s">
        <v>301</v>
      </c>
      <c r="E4" s="263"/>
      <c r="F4" s="1">
        <f t="shared" si="0"/>
        <v>0</v>
      </c>
    </row>
    <row r="5" spans="1:6" x14ac:dyDescent="0.2">
      <c r="A5" s="1" t="s">
        <v>210</v>
      </c>
      <c r="B5" s="262">
        <v>50</v>
      </c>
      <c r="C5" s="262">
        <v>1</v>
      </c>
      <c r="D5" s="1" t="s">
        <v>303</v>
      </c>
      <c r="E5" s="263"/>
      <c r="F5" s="1">
        <f t="shared" si="0"/>
        <v>0</v>
      </c>
    </row>
    <row r="6" spans="1:6" x14ac:dyDescent="0.2">
      <c r="A6" s="1" t="s">
        <v>304</v>
      </c>
      <c r="B6" s="262">
        <v>50</v>
      </c>
      <c r="C6" s="262">
        <v>5</v>
      </c>
      <c r="D6" s="1" t="s">
        <v>305</v>
      </c>
      <c r="E6" s="263"/>
      <c r="F6" s="1">
        <f t="shared" si="0"/>
        <v>0</v>
      </c>
    </row>
    <row r="7" spans="1:6" x14ac:dyDescent="0.2">
      <c r="A7" s="1" t="s">
        <v>306</v>
      </c>
      <c r="B7" s="262">
        <v>50</v>
      </c>
      <c r="C7" s="262">
        <v>5</v>
      </c>
      <c r="D7" s="1" t="s">
        <v>307</v>
      </c>
      <c r="E7" s="263"/>
      <c r="F7" s="1">
        <f t="shared" si="0"/>
        <v>0</v>
      </c>
    </row>
    <row r="8" spans="1:6" x14ac:dyDescent="0.2">
      <c r="A8" s="1" t="s">
        <v>308</v>
      </c>
      <c r="B8" s="262">
        <v>50</v>
      </c>
      <c r="C8" s="262"/>
      <c r="D8" s="1" t="s">
        <v>309</v>
      </c>
      <c r="E8" s="263"/>
      <c r="F8" s="1">
        <v>2.0499999999999998</v>
      </c>
    </row>
    <row r="9" spans="1:6" x14ac:dyDescent="0.2">
      <c r="A9" s="1" t="s">
        <v>310</v>
      </c>
      <c r="E9" s="263"/>
    </row>
    <row r="10" spans="1:6" x14ac:dyDescent="0.2">
      <c r="A10" s="196" t="s">
        <v>311</v>
      </c>
      <c r="B10" s="196"/>
      <c r="C10" s="1" t="s">
        <v>312</v>
      </c>
      <c r="E10" s="263"/>
    </row>
    <row r="11" spans="1:6" x14ac:dyDescent="0.2">
      <c r="A11" s="176" t="s">
        <v>313</v>
      </c>
      <c r="B11" s="264">
        <v>50</v>
      </c>
      <c r="C11" s="1">
        <v>3</v>
      </c>
      <c r="D11" s="1" t="s">
        <v>314</v>
      </c>
      <c r="E11" s="263"/>
      <c r="F11" s="1">
        <f>SUM(B11*C11*E11)</f>
        <v>0</v>
      </c>
    </row>
    <row r="12" spans="1:6" x14ac:dyDescent="0.2">
      <c r="A12" s="176" t="s">
        <v>216</v>
      </c>
      <c r="B12" s="264">
        <v>50</v>
      </c>
      <c r="C12" s="1">
        <v>2</v>
      </c>
      <c r="D12" s="1" t="s">
        <v>314</v>
      </c>
      <c r="E12" s="263"/>
      <c r="F12" s="1">
        <f t="shared" ref="F12:F34" si="1">SUM(B12*C12*E12)</f>
        <v>0</v>
      </c>
    </row>
    <row r="13" spans="1:6" x14ac:dyDescent="0.2">
      <c r="A13" s="196" t="s">
        <v>315</v>
      </c>
      <c r="B13" s="196"/>
      <c r="C13" s="1" t="s">
        <v>312</v>
      </c>
      <c r="E13" s="263"/>
    </row>
    <row r="14" spans="1:6" x14ac:dyDescent="0.2">
      <c r="A14" s="176" t="s">
        <v>216</v>
      </c>
      <c r="B14" s="264">
        <v>50</v>
      </c>
      <c r="C14" s="1">
        <v>4</v>
      </c>
      <c r="D14" s="1" t="s">
        <v>314</v>
      </c>
      <c r="E14" s="263"/>
      <c r="F14" s="1">
        <f t="shared" si="1"/>
        <v>0</v>
      </c>
    </row>
    <row r="15" spans="1:6" x14ac:dyDescent="0.2">
      <c r="A15" s="176" t="s">
        <v>213</v>
      </c>
      <c r="B15" s="264">
        <v>50</v>
      </c>
      <c r="C15" s="1">
        <v>4</v>
      </c>
      <c r="D15" s="1" t="s">
        <v>314</v>
      </c>
      <c r="E15" s="263"/>
      <c r="F15" s="1">
        <f t="shared" si="1"/>
        <v>0</v>
      </c>
    </row>
    <row r="16" spans="1:6" x14ac:dyDescent="0.2">
      <c r="A16" s="176" t="s">
        <v>316</v>
      </c>
      <c r="B16" s="264">
        <v>50</v>
      </c>
      <c r="C16" s="1">
        <v>2.5</v>
      </c>
      <c r="D16" s="1" t="s">
        <v>314</v>
      </c>
      <c r="E16" s="263"/>
      <c r="F16" s="1">
        <f t="shared" si="1"/>
        <v>0</v>
      </c>
    </row>
    <row r="17" spans="1:6" x14ac:dyDescent="0.2">
      <c r="A17" s="176"/>
      <c r="B17" s="176"/>
      <c r="E17" s="263"/>
    </row>
    <row r="18" spans="1:6" x14ac:dyDescent="0.2">
      <c r="A18" s="1" t="s">
        <v>317</v>
      </c>
      <c r="B18" s="262">
        <v>5</v>
      </c>
      <c r="C18" s="1">
        <v>1</v>
      </c>
      <c r="D18" s="1" t="s">
        <v>318</v>
      </c>
      <c r="E18" s="263"/>
      <c r="F18" s="1">
        <f>SUM(B18*C18*E18)</f>
        <v>0</v>
      </c>
    </row>
    <row r="19" spans="1:6" x14ac:dyDescent="0.2">
      <c r="A19" s="1" t="s">
        <v>319</v>
      </c>
      <c r="B19" s="262">
        <v>5</v>
      </c>
      <c r="C19" s="1">
        <v>1</v>
      </c>
      <c r="D19" s="1" t="s">
        <v>320</v>
      </c>
      <c r="E19" s="263"/>
      <c r="F19" s="1">
        <f>SUM(B19*C19*E19)</f>
        <v>0</v>
      </c>
    </row>
    <row r="20" spans="1:6" x14ac:dyDescent="0.2">
      <c r="A20" s="176"/>
      <c r="B20" s="176"/>
      <c r="E20" s="263"/>
    </row>
    <row r="21" spans="1:6" x14ac:dyDescent="0.2">
      <c r="A21" s="1" t="s">
        <v>321</v>
      </c>
      <c r="B21" s="262"/>
      <c r="D21" s="1" t="s">
        <v>322</v>
      </c>
      <c r="E21" s="263"/>
      <c r="F21" s="1">
        <f>SUM(B21*C21*E21)</f>
        <v>0</v>
      </c>
    </row>
    <row r="22" spans="1:6" x14ac:dyDescent="0.2">
      <c r="E22" s="263"/>
    </row>
    <row r="23" spans="1:6" x14ac:dyDescent="0.2">
      <c r="A23" s="1" t="s">
        <v>323</v>
      </c>
      <c r="B23" s="262"/>
      <c r="D23" s="1" t="s">
        <v>322</v>
      </c>
      <c r="E23" s="263"/>
      <c r="F23" s="1">
        <f>SUM(B23*C23*E23)</f>
        <v>0</v>
      </c>
    </row>
    <row r="24" spans="1:6" x14ac:dyDescent="0.2">
      <c r="E24" s="263"/>
    </row>
    <row r="25" spans="1:6" x14ac:dyDescent="0.2">
      <c r="A25" s="1" t="s">
        <v>324</v>
      </c>
      <c r="B25" s="1">
        <v>1</v>
      </c>
      <c r="C25" s="1">
        <v>1</v>
      </c>
      <c r="D25" s="1" t="s">
        <v>325</v>
      </c>
      <c r="E25" s="263"/>
      <c r="F25" s="1">
        <f>SUM(B25*C25*E25)</f>
        <v>0</v>
      </c>
    </row>
    <row r="26" spans="1:6" x14ac:dyDescent="0.2">
      <c r="A26" s="1" t="s">
        <v>326</v>
      </c>
      <c r="B26" s="1">
        <v>1</v>
      </c>
      <c r="C26" s="1">
        <v>1</v>
      </c>
      <c r="D26" s="1" t="s">
        <v>327</v>
      </c>
      <c r="E26" s="263"/>
      <c r="F26" s="1">
        <f t="shared" si="1"/>
        <v>0</v>
      </c>
    </row>
    <row r="27" spans="1:6" x14ac:dyDescent="0.2">
      <c r="A27" s="1" t="s">
        <v>328</v>
      </c>
      <c r="B27" s="1">
        <v>1</v>
      </c>
      <c r="C27" s="1">
        <v>1</v>
      </c>
      <c r="D27" s="1" t="s">
        <v>318</v>
      </c>
      <c r="E27" s="263"/>
      <c r="F27" s="1">
        <f t="shared" si="1"/>
        <v>0</v>
      </c>
    </row>
    <row r="28" spans="1:6" x14ac:dyDescent="0.2">
      <c r="A28" s="199" t="s">
        <v>329</v>
      </c>
      <c r="B28" s="176">
        <v>1</v>
      </c>
      <c r="C28" s="1">
        <v>1</v>
      </c>
      <c r="D28" s="1" t="s">
        <v>318</v>
      </c>
      <c r="E28" s="263"/>
      <c r="F28" s="1">
        <f t="shared" si="1"/>
        <v>0</v>
      </c>
    </row>
    <row r="29" spans="1:6" x14ac:dyDescent="0.2">
      <c r="A29" s="1" t="s">
        <v>330</v>
      </c>
      <c r="B29" s="1">
        <v>1</v>
      </c>
      <c r="C29" s="1">
        <v>1</v>
      </c>
      <c r="E29" s="263"/>
      <c r="F29" s="1">
        <f t="shared" si="1"/>
        <v>0</v>
      </c>
    </row>
    <row r="30" spans="1:6" x14ac:dyDescent="0.2">
      <c r="A30" s="1" t="s">
        <v>331</v>
      </c>
      <c r="B30" s="1">
        <v>2</v>
      </c>
      <c r="C30" s="1">
        <v>2</v>
      </c>
      <c r="E30" s="263"/>
      <c r="F30" s="1">
        <f t="shared" si="1"/>
        <v>0</v>
      </c>
    </row>
    <row r="31" spans="1:6" x14ac:dyDescent="0.2">
      <c r="A31" s="1" t="s">
        <v>332</v>
      </c>
      <c r="B31" s="1">
        <v>2</v>
      </c>
      <c r="C31" s="1">
        <v>2</v>
      </c>
      <c r="E31" s="263"/>
      <c r="F31" s="1">
        <f t="shared" si="1"/>
        <v>0</v>
      </c>
    </row>
    <row r="32" spans="1:6" x14ac:dyDescent="0.2">
      <c r="A32" s="1" t="s">
        <v>333</v>
      </c>
      <c r="B32" s="1">
        <v>3</v>
      </c>
      <c r="C32" s="1">
        <v>3</v>
      </c>
      <c r="E32" s="263"/>
      <c r="F32" s="1">
        <f t="shared" si="1"/>
        <v>0</v>
      </c>
    </row>
    <row r="33" spans="1:6" x14ac:dyDescent="0.2">
      <c r="A33" s="1" t="s">
        <v>334</v>
      </c>
      <c r="B33" s="1">
        <v>1</v>
      </c>
      <c r="C33" s="1">
        <v>1</v>
      </c>
      <c r="E33" s="263"/>
      <c r="F33" s="1">
        <f t="shared" si="1"/>
        <v>0</v>
      </c>
    </row>
    <row r="34" spans="1:6" x14ac:dyDescent="0.2">
      <c r="A34" s="1" t="s">
        <v>335</v>
      </c>
      <c r="B34" s="1">
        <v>5</v>
      </c>
      <c r="C34" s="1">
        <v>2</v>
      </c>
      <c r="D34" s="1" t="s">
        <v>336</v>
      </c>
      <c r="E34" s="263"/>
      <c r="F34" s="1">
        <f t="shared" si="1"/>
        <v>0</v>
      </c>
    </row>
    <row r="37" spans="1:6" x14ac:dyDescent="0.2">
      <c r="A37" s="265" t="s">
        <v>337</v>
      </c>
      <c r="B37" s="265"/>
    </row>
    <row r="38" spans="1:6" ht="16.5" customHeight="1" x14ac:dyDescent="0.2">
      <c r="A38" s="266" t="s">
        <v>338</v>
      </c>
      <c r="B38" s="266"/>
      <c r="C38" s="266"/>
      <c r="D38" s="266"/>
      <c r="E38" s="266"/>
      <c r="F38" s="266"/>
    </row>
    <row r="39" spans="1:6" ht="16.5" customHeight="1" x14ac:dyDescent="0.2">
      <c r="A39" s="266" t="s">
        <v>339</v>
      </c>
      <c r="B39" s="266"/>
      <c r="C39" s="266"/>
      <c r="D39" s="266"/>
      <c r="E39" s="266"/>
      <c r="F39" s="266"/>
    </row>
    <row r="40" spans="1:6" ht="16.5" customHeight="1" x14ac:dyDescent="0.2">
      <c r="A40" s="266" t="s">
        <v>340</v>
      </c>
      <c r="B40" s="266"/>
      <c r="C40" s="266"/>
      <c r="D40" s="266"/>
      <c r="E40" s="266"/>
      <c r="F40" s="266"/>
    </row>
    <row r="41" spans="1:6" ht="16.5" customHeight="1" x14ac:dyDescent="0.2">
      <c r="A41" s="266" t="s">
        <v>341</v>
      </c>
      <c r="B41" s="266"/>
      <c r="C41" s="266"/>
      <c r="D41" s="266"/>
      <c r="E41" s="266"/>
      <c r="F41" s="266"/>
    </row>
    <row r="42" spans="1:6" ht="16.5" customHeight="1" x14ac:dyDescent="0.2">
      <c r="A42" s="266" t="s">
        <v>342</v>
      </c>
      <c r="B42" s="266"/>
      <c r="C42" s="266"/>
      <c r="D42" s="266"/>
      <c r="E42" s="266"/>
      <c r="F42" s="266"/>
    </row>
    <row r="43" spans="1:6" ht="16.5" customHeight="1" x14ac:dyDescent="0.2">
      <c r="A43" s="266" t="s">
        <v>343</v>
      </c>
      <c r="B43" s="266"/>
      <c r="C43" s="266"/>
      <c r="D43" s="266"/>
      <c r="E43" s="266"/>
      <c r="F43" s="266"/>
    </row>
    <row r="44" spans="1:6" ht="16.5" customHeight="1" x14ac:dyDescent="0.2">
      <c r="A44" s="266" t="s">
        <v>344</v>
      </c>
      <c r="B44" s="266"/>
      <c r="C44" s="266"/>
      <c r="D44" s="266"/>
      <c r="E44" s="266"/>
      <c r="F44" s="266"/>
    </row>
    <row r="45" spans="1:6" ht="16.5" customHeight="1" x14ac:dyDescent="0.2">
      <c r="A45" s="266" t="s">
        <v>345</v>
      </c>
      <c r="B45" s="266"/>
      <c r="C45" s="266"/>
      <c r="D45" s="266"/>
      <c r="E45" s="266"/>
      <c r="F45" s="266"/>
    </row>
    <row r="46" spans="1:6" ht="16.5" customHeight="1" x14ac:dyDescent="0.2">
      <c r="A46" s="266" t="s">
        <v>346</v>
      </c>
      <c r="B46" s="266"/>
      <c r="C46" s="266"/>
      <c r="D46" s="266"/>
      <c r="E46" s="266"/>
      <c r="F46" s="266"/>
    </row>
    <row r="47" spans="1:6" ht="16.5" customHeight="1" x14ac:dyDescent="0.2">
      <c r="A47" s="266" t="s">
        <v>347</v>
      </c>
      <c r="B47" s="266"/>
      <c r="C47" s="266"/>
      <c r="D47" s="266"/>
      <c r="E47" s="266"/>
      <c r="F47" s="266"/>
    </row>
    <row r="48" spans="1:6" x14ac:dyDescent="0.2">
      <c r="A48" s="1" t="s">
        <v>348</v>
      </c>
    </row>
  </sheetData>
  <mergeCells count="10">
    <mergeCell ref="A44:F44"/>
    <mergeCell ref="A45:F45"/>
    <mergeCell ref="A46:F46"/>
    <mergeCell ref="A47:F47"/>
    <mergeCell ref="A38:F38"/>
    <mergeCell ref="A39:F39"/>
    <mergeCell ref="A40:F40"/>
    <mergeCell ref="A41:F41"/>
    <mergeCell ref="A42:F42"/>
    <mergeCell ref="A43:F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TITLE</vt:lpstr>
      <vt:lpstr>FTAI program 2026</vt:lpstr>
      <vt:lpstr>CHECK LIST</vt:lpstr>
      <vt:lpstr>PHOTOS</vt:lpstr>
      <vt:lpstr>A.I SHEET</vt:lpstr>
      <vt:lpstr>STATS 24-25</vt:lpstr>
      <vt:lpstr>AFFECT OF GL</vt:lpstr>
      <vt:lpstr>COSTS</vt:lpstr>
      <vt:lpstr>'CHECK LIST'!Print_Area</vt:lpstr>
      <vt:lpstr>'STATS 24-25'!Print_Area</vt:lpstr>
      <vt:lpstr>'CHECK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Cooke</dc:creator>
  <cp:lastModifiedBy>LIT</cp:lastModifiedBy>
  <cp:lastPrinted>2026-09-04T05:32:24Z</cp:lastPrinted>
  <dcterms:created xsi:type="dcterms:W3CDTF">2025-10-31T11:23:17Z</dcterms:created>
  <dcterms:modified xsi:type="dcterms:W3CDTF">2026-09-16T07:57:28Z</dcterms:modified>
</cp:coreProperties>
</file>